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Users\Hessells\Documents\"/>
    </mc:Choice>
  </mc:AlternateContent>
  <xr:revisionPtr revIDLastSave="0" documentId="13_ncr:1_{08978646-B48A-487B-BF20-4839174AAA93}"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81029"/>
</workbook>
</file>

<file path=xl/calcChain.xml><?xml version="1.0" encoding="utf-8"?>
<calcChain xmlns="http://schemas.openxmlformats.org/spreadsheetml/2006/main">
  <c r="B250" i="1" l="1"/>
  <c r="B195" i="1"/>
  <c r="B111" i="1"/>
  <c r="B176" i="1" l="1"/>
  <c r="D93" i="1" l="1"/>
  <c r="B232" i="1" l="1"/>
  <c r="D192" i="1" l="1"/>
  <c r="D193" i="1"/>
  <c r="D222" i="1"/>
  <c r="D223" i="1"/>
  <c r="D224" i="1"/>
  <c r="D225" i="1"/>
  <c r="D221" i="1"/>
  <c r="B226" i="1"/>
  <c r="D226" i="1" l="1"/>
  <c r="D231" i="1" l="1"/>
  <c r="D168" i="1"/>
  <c r="B261" i="1"/>
  <c r="B237" i="1"/>
  <c r="B251" i="1" s="1"/>
  <c r="B218" i="1"/>
  <c r="B212" i="1"/>
  <c r="B207" i="1"/>
  <c r="B202" i="1"/>
  <c r="B183" i="1"/>
  <c r="D166" i="1"/>
  <c r="B160" i="1"/>
  <c r="B157" i="1"/>
  <c r="B143" i="1"/>
  <c r="B137" i="1"/>
  <c r="B130" i="1"/>
  <c r="B124" i="1"/>
  <c r="B118" i="1"/>
  <c r="B55" i="1"/>
  <c r="B60" i="1"/>
  <c r="B144" i="1" l="1"/>
  <c r="B219" i="1"/>
  <c r="D188" i="1"/>
  <c r="D260" i="1"/>
  <c r="D59" i="1"/>
  <c r="D58" i="1"/>
  <c r="D57" i="1"/>
  <c r="D54" i="1"/>
  <c r="D53" i="1"/>
  <c r="D52" i="1"/>
  <c r="D60" i="1" l="1"/>
  <c r="D55" i="1"/>
  <c r="D248" i="1"/>
  <c r="D246" i="1"/>
  <c r="D236" i="1"/>
  <c r="D234" i="1"/>
  <c r="D210" i="1"/>
  <c r="D209" i="1"/>
  <c r="D206" i="1"/>
  <c r="D205" i="1"/>
  <c r="D110" i="1"/>
  <c r="D82" i="1"/>
  <c r="D64" i="1"/>
  <c r="D65" i="1"/>
  <c r="D63" i="1"/>
  <c r="D253" i="1" l="1"/>
  <c r="D66" i="1"/>
  <c r="D62" i="1"/>
  <c r="D121" i="1"/>
  <c r="D191" i="1" l="1"/>
  <c r="D194" i="1"/>
  <c r="D190" i="1"/>
  <c r="D187" i="1"/>
  <c r="D259" i="1"/>
  <c r="D258" i="1"/>
  <c r="D254" i="1"/>
  <c r="D255" i="1"/>
  <c r="D256" i="1"/>
  <c r="D261" i="1" l="1"/>
  <c r="D186" i="1"/>
  <c r="D185" i="1"/>
  <c r="D204" i="1"/>
  <c r="D207" i="1" s="1"/>
  <c r="D195" i="1" l="1"/>
  <c r="D133" i="1"/>
  <c r="D134" i="1"/>
  <c r="D235" i="1" l="1"/>
  <c r="D237" i="1" s="1"/>
  <c r="D229" i="1"/>
  <c r="D228" i="1"/>
  <c r="D230" i="1"/>
  <c r="D163" i="1"/>
  <c r="D164" i="1"/>
  <c r="D165" i="1"/>
  <c r="D162" i="1"/>
  <c r="D199" i="1"/>
  <c r="D201" i="1"/>
  <c r="D232" i="1" l="1"/>
  <c r="D175" i="1"/>
  <c r="D174" i="1"/>
  <c r="D173" i="1"/>
  <c r="D153" i="1"/>
  <c r="D154" i="1"/>
  <c r="D148" i="1"/>
  <c r="D149" i="1"/>
  <c r="D150" i="1"/>
  <c r="D151" i="1"/>
  <c r="D136" i="1"/>
  <c r="D135" i="1"/>
  <c r="D132" i="1"/>
  <c r="D137" i="1" l="1"/>
  <c r="D68" i="1"/>
  <c r="D69" i="1"/>
  <c r="D70" i="1"/>
  <c r="D71" i="1"/>
  <c r="D72" i="1"/>
  <c r="D74" i="1"/>
  <c r="D75" i="1"/>
  <c r="D76" i="1"/>
  <c r="D78" i="1"/>
  <c r="D79" i="1"/>
  <c r="D80" i="1"/>
  <c r="D211" i="1" l="1"/>
  <c r="D212" i="1" s="1"/>
  <c r="D241" i="1"/>
  <c r="D239" i="1"/>
  <c r="D238" i="1"/>
  <c r="D250" i="1" l="1"/>
  <c r="D251" i="1" s="1"/>
  <c r="D217" i="1"/>
  <c r="D216" i="1"/>
  <c r="D215" i="1"/>
  <c r="D214" i="1"/>
  <c r="D200" i="1"/>
  <c r="D198" i="1"/>
  <c r="D182" i="1"/>
  <c r="D181" i="1"/>
  <c r="D180" i="1"/>
  <c r="D179" i="1"/>
  <c r="D178" i="1"/>
  <c r="D171" i="1"/>
  <c r="D170" i="1"/>
  <c r="D169" i="1"/>
  <c r="D159" i="1"/>
  <c r="D158" i="1"/>
  <c r="D156" i="1"/>
  <c r="D155" i="1"/>
  <c r="D142" i="1"/>
  <c r="D141" i="1"/>
  <c r="D140" i="1"/>
  <c r="D139" i="1"/>
  <c r="D129" i="1"/>
  <c r="D128" i="1"/>
  <c r="D127" i="1"/>
  <c r="D126" i="1"/>
  <c r="D123" i="1"/>
  <c r="D122" i="1"/>
  <c r="D120" i="1"/>
  <c r="D117" i="1"/>
  <c r="D116" i="1"/>
  <c r="D115" i="1"/>
  <c r="D114" i="1"/>
  <c r="D113" i="1"/>
  <c r="D109" i="1"/>
  <c r="D108" i="1"/>
  <c r="D107" i="1"/>
  <c r="D105" i="1"/>
  <c r="D104" i="1"/>
  <c r="D103" i="1"/>
  <c r="D102" i="1"/>
  <c r="D99" i="1"/>
  <c r="D98" i="1"/>
  <c r="D97" i="1"/>
  <c r="D92" i="1"/>
  <c r="D91" i="1"/>
  <c r="D90" i="1"/>
  <c r="D88" i="1"/>
  <c r="D87" i="1"/>
  <c r="D85" i="1"/>
  <c r="D84" i="1"/>
  <c r="D83" i="1"/>
  <c r="D157" i="1" l="1"/>
  <c r="D111" i="1"/>
  <c r="D118" i="1"/>
  <c r="D143" i="1"/>
  <c r="D130" i="1"/>
  <c r="D160" i="1"/>
  <c r="D183" i="1"/>
  <c r="D218" i="1"/>
  <c r="D124" i="1"/>
  <c r="D176" i="1"/>
  <c r="D202" i="1"/>
  <c r="B262" i="1"/>
  <c r="D144" i="1" l="1"/>
  <c r="D219" i="1"/>
  <c r="D262" i="1" l="1"/>
  <c r="D264" i="1" s="1"/>
</calcChain>
</file>

<file path=xl/sharedStrings.xml><?xml version="1.0" encoding="utf-8"?>
<sst xmlns="http://schemas.openxmlformats.org/spreadsheetml/2006/main" count="260" uniqueCount="212">
  <si>
    <t>Page 1</t>
  </si>
  <si>
    <t>Delivery Date</t>
  </si>
  <si>
    <t xml:space="preserve">Contact Person </t>
  </si>
  <si>
    <t>Contact Phone Number</t>
  </si>
  <si>
    <t>Special Instructions</t>
  </si>
  <si>
    <t>Plant Variety / Color</t>
  </si>
  <si>
    <t>Qty.</t>
  </si>
  <si>
    <t>Price Each.</t>
  </si>
  <si>
    <t xml:space="preserve">Total </t>
  </si>
  <si>
    <t>White</t>
  </si>
  <si>
    <t>Red</t>
  </si>
  <si>
    <t>Pink</t>
  </si>
  <si>
    <t>Blue</t>
  </si>
  <si>
    <t>Mixed</t>
  </si>
  <si>
    <t xml:space="preserve">White </t>
  </si>
  <si>
    <t xml:space="preserve">Pink </t>
  </si>
  <si>
    <t>Purple</t>
  </si>
  <si>
    <t>Yellow</t>
  </si>
  <si>
    <t xml:space="preserve">Orange </t>
  </si>
  <si>
    <t>Mix</t>
  </si>
  <si>
    <t xml:space="preserve">Yellow </t>
  </si>
  <si>
    <t>Orange</t>
  </si>
  <si>
    <t>Mahogany &amp; Red</t>
  </si>
  <si>
    <t xml:space="preserve">Page 2 </t>
  </si>
  <si>
    <t>Red Leaf</t>
  </si>
  <si>
    <t xml:space="preserve">Red </t>
  </si>
  <si>
    <t>Green Leaf</t>
  </si>
  <si>
    <t xml:space="preserve">Salmon </t>
  </si>
  <si>
    <t>Violet</t>
  </si>
  <si>
    <t>Lavender</t>
  </si>
  <si>
    <t xml:space="preserve">Blue </t>
  </si>
  <si>
    <t>white</t>
  </si>
  <si>
    <r>
      <t>Vinca Vine</t>
    </r>
    <r>
      <rPr>
        <i/>
        <sz val="11"/>
        <color indexed="8"/>
        <rFont val="Calibri"/>
        <family val="2"/>
      </rPr>
      <t xml:space="preserve"> (3.5" Pot)</t>
    </r>
  </si>
  <si>
    <t>Big Boy</t>
  </si>
  <si>
    <t>Early Girl</t>
  </si>
  <si>
    <t xml:space="preserve">Cherry </t>
  </si>
  <si>
    <t>Fundraiser Terms And Conditions</t>
  </si>
  <si>
    <t xml:space="preserve">         Red</t>
  </si>
  <si>
    <t xml:space="preserve">14497 23 Mile Rd. </t>
  </si>
  <si>
    <t>www.hessellsgreenhouse.com</t>
  </si>
  <si>
    <t xml:space="preserve"> Shelby Twp. 48315</t>
  </si>
  <si>
    <t>Name Of Organization</t>
  </si>
  <si>
    <t>Page 3</t>
  </si>
  <si>
    <t>hessellsgh@yahoo.com</t>
  </si>
  <si>
    <t>TOTAL NEW GUNIEA IMPATIENS FLATS</t>
  </si>
  <si>
    <t>Total</t>
  </si>
  <si>
    <t>A flower guide has been added to our website for the convenience of your</t>
  </si>
  <si>
    <t xml:space="preserve">customers, located within the services tab under fundraiser. </t>
  </si>
  <si>
    <t xml:space="preserve">       Red</t>
  </si>
  <si>
    <t xml:space="preserve">       Yellow</t>
  </si>
  <si>
    <t xml:space="preserve">       Orange</t>
  </si>
  <si>
    <t xml:space="preserve">       Pink</t>
  </si>
  <si>
    <t xml:space="preserve">          White</t>
  </si>
  <si>
    <t xml:space="preserve">          Blue</t>
  </si>
  <si>
    <t>TOTAL 3.5" POTS</t>
  </si>
  <si>
    <t>TOTAL 4.5" POTS</t>
  </si>
  <si>
    <t>TOTAL SUN PATIENS FLATS</t>
  </si>
  <si>
    <t xml:space="preserve">         Basil</t>
  </si>
  <si>
    <t xml:space="preserve">         Oregano</t>
  </si>
  <si>
    <t xml:space="preserve">         Cilantro</t>
  </si>
  <si>
    <t xml:space="preserve">         Flat Leaf Italian Parsley</t>
  </si>
  <si>
    <t xml:space="preserve">         Pink </t>
  </si>
  <si>
    <t xml:space="preserve">         Lavender</t>
  </si>
  <si>
    <t xml:space="preserve">TOTAL COMMON GERANIUM FLATS </t>
  </si>
  <si>
    <t xml:space="preserve">         Pink</t>
  </si>
  <si>
    <t>TOTAL 12" GERANIUM COMBO POTS</t>
  </si>
  <si>
    <t>586-247-4675</t>
  </si>
  <si>
    <t>TOTAL 12" RIEGER BEGONIA PATIO POTS</t>
  </si>
  <si>
    <t xml:space="preserve">TOTAL HYBRID TRAILING PETUNIA FLATS </t>
  </si>
  <si>
    <t xml:space="preserve">         Yellow</t>
  </si>
  <si>
    <t xml:space="preserve">      GC - $20</t>
  </si>
  <si>
    <t xml:space="preserve">      GC - $50</t>
  </si>
  <si>
    <t xml:space="preserve">      GC - $100</t>
  </si>
  <si>
    <t>TOTAL GIFT CARDS</t>
  </si>
  <si>
    <t xml:space="preserve">      Red</t>
  </si>
  <si>
    <t xml:space="preserve">      White</t>
  </si>
  <si>
    <t xml:space="preserve">      Blush Pink</t>
  </si>
  <si>
    <t xml:space="preserve">      Lilac</t>
  </si>
  <si>
    <t xml:space="preserve">      Magenta</t>
  </si>
  <si>
    <t>12" Fuschia Hanging Basket</t>
  </si>
  <si>
    <t>12" Tuberous Begonias Hanging Basket</t>
  </si>
  <si>
    <t>Gift Cards</t>
  </si>
  <si>
    <t>12" Geranium Combo w/Spike &amp; Vinca Vine</t>
  </si>
  <si>
    <t>TOTAL 12" TUBEROUS BEGONIA HANGING BASKETS</t>
  </si>
  <si>
    <t>TOTAL 12" IVY GERANIUM HANGING BASKETS</t>
  </si>
  <si>
    <t>TOTAL 12" FUSCHIA  HANGING BASKETS</t>
  </si>
  <si>
    <t xml:space="preserve">TOTAL 12" NEW GUINEA IMPATIENS  HANGING BASKETS </t>
  </si>
  <si>
    <t xml:space="preserve">         Violet</t>
  </si>
  <si>
    <r>
      <t xml:space="preserve">Red / White   - </t>
    </r>
    <r>
      <rPr>
        <i/>
        <sz val="11"/>
        <color theme="1"/>
        <rFont val="Calibri"/>
        <family val="2"/>
        <scheme val="minor"/>
      </rPr>
      <t>Swingtime</t>
    </r>
  </si>
  <si>
    <r>
      <t xml:space="preserve">Red / Purple  - </t>
    </r>
    <r>
      <rPr>
        <i/>
        <sz val="11"/>
        <color theme="1"/>
        <rFont val="Calibri"/>
        <family val="2"/>
        <scheme val="minor"/>
      </rPr>
      <t>Dark Eyes or Dollar Princess</t>
    </r>
  </si>
  <si>
    <t xml:space="preserve">TOTAL 12" HYBRID TRAILING PETUNIA HANGING BASKETS  </t>
  </si>
  <si>
    <r>
      <t xml:space="preserve">         Yellow Sweet Banana</t>
    </r>
    <r>
      <rPr>
        <i/>
        <sz val="11"/>
        <color theme="1"/>
        <rFont val="Calibri"/>
        <family val="2"/>
        <scheme val="minor"/>
      </rPr>
      <t xml:space="preserve"> </t>
    </r>
  </si>
  <si>
    <r>
      <t xml:space="preserve">         Jalapeno</t>
    </r>
    <r>
      <rPr>
        <i/>
        <sz val="11"/>
        <color rgb="FFFF0000"/>
        <rFont val="Calibri"/>
        <family val="2"/>
        <scheme val="minor"/>
      </rPr>
      <t xml:space="preserve"> </t>
    </r>
  </si>
  <si>
    <t>TOTAL 12" CALIBRACHOA HANGING BASKETS</t>
  </si>
  <si>
    <t xml:space="preserve">         Green Bell</t>
  </si>
  <si>
    <r>
      <t xml:space="preserve">         </t>
    </r>
    <r>
      <rPr>
        <b/>
        <sz val="11"/>
        <color theme="1"/>
        <rFont val="Calibri"/>
        <family val="2"/>
        <scheme val="minor"/>
      </rPr>
      <t xml:space="preserve">Fruit Cocktail </t>
    </r>
    <r>
      <rPr>
        <sz val="11"/>
        <color theme="1"/>
        <rFont val="Calibri"/>
        <family val="2"/>
        <scheme val="minor"/>
      </rPr>
      <t>- Deep Yellow/Hot Pink/Orange</t>
    </r>
  </si>
  <si>
    <t xml:space="preserve">12" Calibrachoa Mixed Color Hanging Basket </t>
  </si>
  <si>
    <t xml:space="preserve">         Blue</t>
  </si>
  <si>
    <r>
      <t xml:space="preserve">      </t>
    </r>
    <r>
      <rPr>
        <sz val="11"/>
        <color theme="1"/>
        <rFont val="Calibri"/>
        <family val="2"/>
        <scheme val="minor"/>
      </rPr>
      <t xml:space="preserve">   Rose</t>
    </r>
  </si>
  <si>
    <t>Electric Orange</t>
  </si>
  <si>
    <t>Lilac</t>
  </si>
  <si>
    <t>Royal Magenta</t>
  </si>
  <si>
    <t>TOTAL 16" PATIO POTS</t>
  </si>
  <si>
    <t>Page 5</t>
  </si>
  <si>
    <r>
      <rPr>
        <b/>
        <sz val="11"/>
        <color theme="1"/>
        <rFont val="Calibri"/>
        <family val="2"/>
        <scheme val="minor"/>
      </rPr>
      <t>Mix</t>
    </r>
    <r>
      <rPr>
        <sz val="11"/>
        <color theme="1"/>
        <rFont val="Calibri"/>
        <family val="2"/>
        <scheme val="minor"/>
      </rPr>
      <t xml:space="preserve"> - Varying Combinations of </t>
    </r>
    <r>
      <rPr>
        <i/>
        <sz val="11"/>
        <color theme="1"/>
        <rFont val="Calibri"/>
        <family val="2"/>
        <scheme val="minor"/>
      </rPr>
      <t>Orange/Lilac/Magenta/White</t>
    </r>
  </si>
  <si>
    <r>
      <rPr>
        <b/>
        <sz val="11"/>
        <color indexed="8"/>
        <rFont val="Calibri"/>
        <family val="2"/>
      </rPr>
      <t xml:space="preserve">Peppers </t>
    </r>
    <r>
      <rPr>
        <i/>
        <sz val="11"/>
        <color indexed="8"/>
        <rFont val="Calibri"/>
        <family val="2"/>
      </rPr>
      <t>(4" Pot)</t>
    </r>
  </si>
  <si>
    <t>Purple/Magenta</t>
  </si>
  <si>
    <r>
      <t xml:space="preserve">       </t>
    </r>
    <r>
      <rPr>
        <sz val="11"/>
        <color theme="1"/>
        <rFont val="Calibri"/>
        <family val="2"/>
        <scheme val="minor"/>
      </rPr>
      <t xml:space="preserve">  Dark Red </t>
    </r>
  </si>
  <si>
    <t>12" Caliente Geranium Hanging Basket</t>
  </si>
  <si>
    <t xml:space="preserve">12" Calibrachoa Straight Color Hanging Basket </t>
  </si>
  <si>
    <r>
      <t xml:space="preserve">         Sundance</t>
    </r>
    <r>
      <rPr>
        <sz val="11"/>
        <color theme="1"/>
        <rFont val="Calibri"/>
        <family val="2"/>
        <scheme val="minor"/>
      </rPr>
      <t xml:space="preserve"> - Deep Yellow/Deep Blue/Hot Pink </t>
    </r>
  </si>
  <si>
    <r>
      <t xml:space="preserve">         Variety Mix - </t>
    </r>
    <r>
      <rPr>
        <sz val="11"/>
        <color theme="1"/>
        <rFont val="Calibri"/>
        <family val="2"/>
        <scheme val="minor"/>
      </rPr>
      <t xml:space="preserve">Assorted Vivid Colors </t>
    </r>
  </si>
  <si>
    <r>
      <rPr>
        <b/>
        <sz val="11"/>
        <rFont val="Calibri"/>
        <family val="2"/>
      </rPr>
      <t>Ageratum</t>
    </r>
    <r>
      <rPr>
        <sz val="11"/>
        <rFont val="Calibri"/>
        <family val="2"/>
      </rPr>
      <t xml:space="preserve"> / Blue-Violet </t>
    </r>
    <r>
      <rPr>
        <i/>
        <sz val="11"/>
        <rFont val="Calibri"/>
        <family val="2"/>
      </rPr>
      <t>(8-12" Height)</t>
    </r>
  </si>
  <si>
    <r>
      <rPr>
        <b/>
        <sz val="11"/>
        <color indexed="8"/>
        <rFont val="Calibri"/>
        <family val="2"/>
      </rPr>
      <t xml:space="preserve">Dahlia </t>
    </r>
    <r>
      <rPr>
        <sz val="11"/>
        <color theme="1"/>
        <rFont val="Calibri"/>
        <family val="2"/>
        <scheme val="minor"/>
      </rPr>
      <t xml:space="preserve">/ Mixed </t>
    </r>
    <r>
      <rPr>
        <i/>
        <sz val="11"/>
        <color indexed="8"/>
        <rFont val="Calibri"/>
        <family val="2"/>
      </rPr>
      <t>(10"-14" Height)</t>
    </r>
  </si>
  <si>
    <r>
      <t xml:space="preserve">Marigolds - Hybrid </t>
    </r>
    <r>
      <rPr>
        <i/>
        <sz val="11"/>
        <color indexed="8"/>
        <rFont val="Calibri"/>
        <family val="2"/>
      </rPr>
      <t>(8"-16" Height)</t>
    </r>
  </si>
  <si>
    <r>
      <rPr>
        <b/>
        <sz val="11"/>
        <color indexed="8"/>
        <rFont val="Calibri"/>
        <family val="2"/>
      </rPr>
      <t>Salvia</t>
    </r>
    <r>
      <rPr>
        <sz val="11"/>
        <color theme="1"/>
        <rFont val="Calibri"/>
        <family val="2"/>
        <scheme val="minor"/>
      </rPr>
      <t xml:space="preserve"> / All Red </t>
    </r>
  </si>
  <si>
    <t xml:space="preserve">Snapdragons  / Mix </t>
  </si>
  <si>
    <t>Medium (18"-24" Height)</t>
  </si>
  <si>
    <r>
      <t xml:space="preserve">Victoria Blue Salvia </t>
    </r>
    <r>
      <rPr>
        <i/>
        <sz val="11"/>
        <color indexed="8"/>
        <rFont val="Calibri"/>
        <family val="2"/>
      </rPr>
      <t>(12"-20" Height)</t>
    </r>
  </si>
  <si>
    <r>
      <rPr>
        <b/>
        <sz val="11"/>
        <color indexed="8"/>
        <rFont val="Calibri"/>
        <family val="2"/>
      </rPr>
      <t xml:space="preserve">Coleus </t>
    </r>
    <r>
      <rPr>
        <sz val="11"/>
        <color theme="1"/>
        <rFont val="Calibri"/>
        <family val="2"/>
        <scheme val="minor"/>
      </rPr>
      <t xml:space="preserve">/ Mixed </t>
    </r>
    <r>
      <rPr>
        <i/>
        <sz val="11"/>
        <color indexed="8"/>
        <rFont val="Calibri"/>
        <family val="2"/>
      </rPr>
      <t>(10"-16" Height)</t>
    </r>
  </si>
  <si>
    <r>
      <t xml:space="preserve">Petunias </t>
    </r>
    <r>
      <rPr>
        <i/>
        <sz val="11"/>
        <color indexed="8"/>
        <rFont val="Calibri"/>
        <family val="2"/>
      </rPr>
      <t>(8"-12" Height)</t>
    </r>
  </si>
  <si>
    <r>
      <rPr>
        <b/>
        <sz val="11"/>
        <color indexed="8"/>
        <rFont val="Calibri"/>
        <family val="2"/>
      </rPr>
      <t xml:space="preserve">Dusty Miller </t>
    </r>
    <r>
      <rPr>
        <sz val="11"/>
        <color theme="1"/>
        <rFont val="Calibri"/>
        <family val="2"/>
        <scheme val="minor"/>
      </rPr>
      <t>/ Silver (8"-14" Height)</t>
    </r>
  </si>
  <si>
    <r>
      <rPr>
        <b/>
        <sz val="11"/>
        <color indexed="8"/>
        <rFont val="Calibri"/>
        <family val="2"/>
      </rPr>
      <t>Alyssum</t>
    </r>
    <r>
      <rPr>
        <sz val="11"/>
        <color theme="1"/>
        <rFont val="Calibri"/>
        <family val="2"/>
        <scheme val="minor"/>
      </rPr>
      <t xml:space="preserve">  (2"-6" Height)</t>
    </r>
  </si>
  <si>
    <r>
      <rPr>
        <b/>
        <sz val="11"/>
        <color indexed="8"/>
        <rFont val="Calibri"/>
        <family val="2"/>
      </rPr>
      <t>Diamond Frost</t>
    </r>
    <r>
      <rPr>
        <sz val="11"/>
        <color theme="1"/>
        <rFont val="Calibri"/>
        <family val="2"/>
        <scheme val="minor"/>
      </rPr>
      <t xml:space="preserve"> / White </t>
    </r>
    <r>
      <rPr>
        <i/>
        <sz val="11"/>
        <color indexed="8"/>
        <rFont val="Calibri"/>
        <family val="2"/>
      </rPr>
      <t>(4.5" Pot) (12"-18" Height)</t>
    </r>
  </si>
  <si>
    <t>TOTAL 1# FERTILIZER</t>
  </si>
  <si>
    <t xml:space="preserve">          Bloom Booster</t>
  </si>
  <si>
    <t xml:space="preserve">          All Purpose</t>
  </si>
  <si>
    <t xml:space="preserve">          Miracid</t>
  </si>
  <si>
    <t>Rose (Bronze Leaf)</t>
  </si>
  <si>
    <t>Red (Bronze Leaf)</t>
  </si>
  <si>
    <t>Short        (8"-12" Height)</t>
  </si>
  <si>
    <t>Tall            (16"-24" Height)</t>
  </si>
  <si>
    <t>Short       (8"-12" Height)</t>
  </si>
  <si>
    <t>Tall           (30"-36" Height)</t>
  </si>
  <si>
    <r>
      <rPr>
        <b/>
        <sz val="11"/>
        <color theme="1"/>
        <rFont val="Calibri"/>
        <family val="2"/>
        <scheme val="minor"/>
      </rPr>
      <t>Hybrid</t>
    </r>
    <r>
      <rPr>
        <sz val="11"/>
        <color theme="1"/>
        <rFont val="Calibri"/>
        <family val="2"/>
        <scheme val="minor"/>
      </rPr>
      <t xml:space="preserve"> </t>
    </r>
    <r>
      <rPr>
        <b/>
        <sz val="11"/>
        <color theme="1"/>
        <rFont val="Calibri"/>
        <family val="2"/>
        <scheme val="minor"/>
      </rPr>
      <t>Trailing</t>
    </r>
    <r>
      <rPr>
        <sz val="11"/>
        <color theme="1"/>
        <rFont val="Calibri"/>
        <family val="2"/>
        <scheme val="minor"/>
      </rPr>
      <t xml:space="preserve"> </t>
    </r>
    <r>
      <rPr>
        <b/>
        <sz val="11"/>
        <color theme="1"/>
        <rFont val="Calibri"/>
        <family val="2"/>
        <scheme val="minor"/>
      </rPr>
      <t>Lobelia /</t>
    </r>
    <r>
      <rPr>
        <i/>
        <sz val="11"/>
        <color theme="1"/>
        <rFont val="Calibri"/>
        <family val="2"/>
        <scheme val="minor"/>
      </rPr>
      <t xml:space="preserve"> (4.5" Pot) (Trailing Habit)</t>
    </r>
  </si>
  <si>
    <r>
      <t xml:space="preserve">Sun Patiens </t>
    </r>
    <r>
      <rPr>
        <sz val="11"/>
        <color theme="1"/>
        <rFont val="Calibri"/>
        <family val="2"/>
        <scheme val="minor"/>
      </rPr>
      <t xml:space="preserve">4.5" Pots/8 pac </t>
    </r>
    <r>
      <rPr>
        <i/>
        <sz val="11"/>
        <color theme="1"/>
        <rFont val="Calibri"/>
        <family val="2"/>
        <scheme val="minor"/>
      </rPr>
      <t>(12"-24" Height)</t>
    </r>
  </si>
  <si>
    <r>
      <t xml:space="preserve">New Guinea Impatiens </t>
    </r>
    <r>
      <rPr>
        <sz val="11"/>
        <color theme="1"/>
        <rFont val="Calibri"/>
        <family val="2"/>
        <scheme val="minor"/>
      </rPr>
      <t xml:space="preserve">4.5" Pots/8 pac </t>
    </r>
    <r>
      <rPr>
        <i/>
        <sz val="11"/>
        <color theme="1"/>
        <rFont val="Calibri"/>
        <family val="2"/>
        <scheme val="minor"/>
      </rPr>
      <t>(8"-16" Height)</t>
    </r>
  </si>
  <si>
    <r>
      <t xml:space="preserve">Wax Begonias </t>
    </r>
    <r>
      <rPr>
        <i/>
        <sz val="11"/>
        <color theme="1"/>
        <rFont val="Calibri"/>
        <family val="2"/>
        <scheme val="minor"/>
      </rPr>
      <t>(6"-12" Height)</t>
    </r>
  </si>
  <si>
    <r>
      <rPr>
        <b/>
        <sz val="11"/>
        <color indexed="8"/>
        <rFont val="Calibri"/>
        <family val="2"/>
      </rPr>
      <t xml:space="preserve">Moss Rose (Portulaca) </t>
    </r>
    <r>
      <rPr>
        <sz val="11"/>
        <color theme="1"/>
        <rFont val="Calibri"/>
        <family val="2"/>
        <scheme val="minor"/>
      </rPr>
      <t xml:space="preserve">/ Mixed </t>
    </r>
    <r>
      <rPr>
        <i/>
        <sz val="11"/>
        <color indexed="8"/>
        <rFont val="Calibri"/>
        <family val="2"/>
      </rPr>
      <t>(2"-6" Height)</t>
    </r>
  </si>
  <si>
    <r>
      <rPr>
        <b/>
        <sz val="11"/>
        <color indexed="8"/>
        <rFont val="Calibri"/>
        <family val="2"/>
      </rPr>
      <t>Sweet Potato Vine</t>
    </r>
    <r>
      <rPr>
        <sz val="11"/>
        <color theme="1"/>
        <rFont val="Calibri"/>
        <family val="2"/>
        <scheme val="minor"/>
      </rPr>
      <t>/Green</t>
    </r>
    <r>
      <rPr>
        <i/>
        <sz val="11"/>
        <color indexed="8"/>
        <rFont val="Calibri"/>
        <family val="2"/>
      </rPr>
      <t>(4.5" Pot)*(18"-30" Spread)*</t>
    </r>
  </si>
  <si>
    <r>
      <t xml:space="preserve">         Spirits United - </t>
    </r>
    <r>
      <rPr>
        <sz val="11"/>
        <color theme="1"/>
        <rFont val="Calibri"/>
        <family val="2"/>
        <scheme val="minor"/>
      </rPr>
      <t>Bright Red/White/Deep Blue</t>
    </r>
  </si>
  <si>
    <t>16" Patio Pot - Wizard Mix Coleus</t>
  </si>
  <si>
    <t>*       - Indirect Sunlight to Full Shade,                - Sun to Shade</t>
  </si>
  <si>
    <t>*Icons -      -   6 + Hours of Full Sunlight,         - Early Morning or Early Evening Sun,</t>
  </si>
  <si>
    <t>**We ask that you pass this information along to your customers</t>
  </si>
  <si>
    <t>to help increase your sales. **</t>
  </si>
  <si>
    <t xml:space="preserve">16" Patio Pot - Whopper Begonia </t>
  </si>
  <si>
    <t xml:space="preserve">         Orange/Yellow Bi-Color </t>
  </si>
  <si>
    <r>
      <t>Purple / Pink -</t>
    </r>
    <r>
      <rPr>
        <i/>
        <sz val="11"/>
        <color theme="1"/>
        <rFont val="Calibri"/>
        <family val="2"/>
        <scheme val="minor"/>
      </rPr>
      <t xml:space="preserve"> Paula Jane </t>
    </r>
  </si>
  <si>
    <t xml:space="preserve">         Rosemary </t>
  </si>
  <si>
    <t xml:space="preserve">        Orange</t>
  </si>
  <si>
    <t xml:space="preserve">        Violet</t>
  </si>
  <si>
    <t xml:space="preserve">        Mix</t>
  </si>
  <si>
    <t xml:space="preserve">        Pink</t>
  </si>
  <si>
    <t xml:space="preserve">        Red</t>
  </si>
  <si>
    <t>TOTAL 10 HOLE IMPREZZA IMPATIEN POUCHES</t>
  </si>
  <si>
    <r>
      <rPr>
        <sz val="11"/>
        <color theme="1"/>
        <rFont val="Calibri"/>
        <family val="2"/>
        <scheme val="minor"/>
      </rPr>
      <t>M</t>
    </r>
    <r>
      <rPr>
        <i/>
        <sz val="11"/>
        <color theme="1"/>
        <rFont val="Calibri"/>
        <family val="2"/>
        <scheme val="minor"/>
      </rPr>
      <t>ix Color Blitz Pink Petunia, White Verbena, &amp; Cabaret Deep Yellow Calibrachoa</t>
    </r>
  </si>
  <si>
    <t>Mix Burgundy Petunia, Burgundy w/eye Verbena, &amp; Cabaret White Calibrachoa</t>
  </si>
  <si>
    <r>
      <rPr>
        <sz val="11"/>
        <color theme="1"/>
        <rFont val="Calibri"/>
        <family val="2"/>
        <scheme val="minor"/>
      </rPr>
      <t>M</t>
    </r>
    <r>
      <rPr>
        <i/>
        <sz val="11"/>
        <color theme="1"/>
        <rFont val="Calibri"/>
        <family val="2"/>
        <scheme val="minor"/>
      </rPr>
      <t>ix Color Blitz Blue Petunia, Violet Wink Verbena, &amp; Cabaret White Calibrachoa</t>
    </r>
  </si>
  <si>
    <t>Flat of Red</t>
  </si>
  <si>
    <t>Flat of White</t>
  </si>
  <si>
    <t>Flat of Salmon/Orange</t>
  </si>
  <si>
    <t>Flat of Violet</t>
  </si>
  <si>
    <t>Flat of Pink</t>
  </si>
  <si>
    <r>
      <rPr>
        <sz val="11"/>
        <color theme="1"/>
        <rFont val="Calibri"/>
        <family val="2"/>
        <scheme val="minor"/>
      </rPr>
      <t>M</t>
    </r>
    <r>
      <rPr>
        <i/>
        <sz val="11"/>
        <color theme="1"/>
        <rFont val="Calibri"/>
        <family val="2"/>
        <scheme val="minor"/>
      </rPr>
      <t>ix Cabaret Deep Yellow, Potunia Purple Starfish, &amp; Red Flair Verbena</t>
    </r>
  </si>
  <si>
    <t xml:space="preserve">         White</t>
  </si>
  <si>
    <t xml:space="preserve">         Orange</t>
  </si>
  <si>
    <t xml:space="preserve">12" Patio Pot-  Eye Caramba </t>
  </si>
  <si>
    <r>
      <t>12" Patio Pot- Berry Basket</t>
    </r>
    <r>
      <rPr>
        <sz val="11"/>
        <color rgb="FFFF0000"/>
        <rFont val="Calibri"/>
        <family val="2"/>
        <scheme val="minor"/>
      </rPr>
      <t xml:space="preserve">  </t>
    </r>
  </si>
  <si>
    <r>
      <t>12" Patio Pot-</t>
    </r>
    <r>
      <rPr>
        <sz val="11"/>
        <color theme="1"/>
        <rFont val="Calibri"/>
        <family val="2"/>
        <scheme val="minor"/>
      </rPr>
      <t xml:space="preserve"> </t>
    </r>
    <r>
      <rPr>
        <b/>
        <sz val="11"/>
        <color theme="1"/>
        <rFont val="Calibri"/>
        <family val="2"/>
        <scheme val="minor"/>
      </rPr>
      <t xml:space="preserve">Paradise Sunrise </t>
    </r>
  </si>
  <si>
    <r>
      <t>12" Patio Pot-</t>
    </r>
    <r>
      <rPr>
        <sz val="11"/>
        <color theme="1"/>
        <rFont val="Calibri"/>
        <family val="2"/>
        <scheme val="minor"/>
      </rPr>
      <t xml:space="preserve"> </t>
    </r>
    <r>
      <rPr>
        <b/>
        <sz val="11"/>
        <color theme="1"/>
        <rFont val="Calibri"/>
        <family val="2"/>
        <scheme val="minor"/>
      </rPr>
      <t>Playdate</t>
    </r>
    <r>
      <rPr>
        <sz val="11"/>
        <color theme="1"/>
        <rFont val="Calibri"/>
        <family val="2"/>
        <scheme val="minor"/>
      </rPr>
      <t xml:space="preserve"> </t>
    </r>
  </si>
  <si>
    <r>
      <t>**</t>
    </r>
    <r>
      <rPr>
        <b/>
        <sz val="12"/>
        <color rgb="FFFF0000"/>
        <rFont val="Calibri"/>
        <family val="2"/>
        <scheme val="minor"/>
      </rPr>
      <t>PREFERRED FORM OF PAYMENT IS CASH OR CHECK</t>
    </r>
    <r>
      <rPr>
        <b/>
        <sz val="12"/>
        <rFont val="Calibri"/>
        <family val="2"/>
        <scheme val="minor"/>
      </rPr>
      <t>**</t>
    </r>
  </si>
  <si>
    <r>
      <t>**</t>
    </r>
    <r>
      <rPr>
        <b/>
        <sz val="12"/>
        <color rgb="FFFF0000"/>
        <rFont val="Calibri"/>
        <family val="2"/>
        <scheme val="minor"/>
      </rPr>
      <t xml:space="preserve">ALL CREDIT CARD PAYMENTS WILL BE ASSESSED A </t>
    </r>
    <r>
      <rPr>
        <b/>
        <sz val="12"/>
        <rFont val="Calibri"/>
        <family val="2"/>
        <scheme val="minor"/>
      </rPr>
      <t xml:space="preserve">3% </t>
    </r>
    <r>
      <rPr>
        <b/>
        <sz val="12"/>
        <color rgb="FFFF0000"/>
        <rFont val="Calibri"/>
        <family val="2"/>
        <scheme val="minor"/>
      </rPr>
      <t>SERVICE CHARGE</t>
    </r>
    <r>
      <rPr>
        <b/>
        <sz val="12"/>
        <rFont val="Calibri"/>
        <family val="2"/>
        <scheme val="minor"/>
      </rPr>
      <t>**</t>
    </r>
  </si>
  <si>
    <t xml:space="preserve">Red   </t>
  </si>
  <si>
    <t>TOTAL 12" COMBO PATIO POTS</t>
  </si>
  <si>
    <r>
      <t>Total Amount Due $$$ -</t>
    </r>
    <r>
      <rPr>
        <b/>
        <u/>
        <sz val="12"/>
        <color theme="1"/>
        <rFont val="Calibri"/>
        <family val="2"/>
        <scheme val="minor"/>
      </rPr>
      <t xml:space="preserve"> A minimum $30 charge will be added to the total for delivery</t>
    </r>
  </si>
  <si>
    <r>
      <t>**</t>
    </r>
    <r>
      <rPr>
        <b/>
        <sz val="12"/>
        <color rgb="FFFF0000"/>
        <rFont val="Calibri"/>
        <family val="2"/>
        <scheme val="minor"/>
      </rPr>
      <t>ALL ORDERS OVER $2000 WILL RECEIVE FREE DELIVERY WITHIN A 20 MILE RADIUS</t>
    </r>
    <r>
      <rPr>
        <b/>
        <sz val="12"/>
        <rFont val="Calibri"/>
        <family val="2"/>
        <scheme val="minor"/>
      </rPr>
      <t>**</t>
    </r>
  </si>
  <si>
    <t>TOTAL 12" HANGING BASKETS</t>
  </si>
  <si>
    <t>TOTAL 12" PATIO POTS</t>
  </si>
  <si>
    <t>TOTAL</t>
  </si>
  <si>
    <t>GRAND TOTAL</t>
  </si>
  <si>
    <t>Total Number Of Items</t>
  </si>
  <si>
    <r>
      <t>Marigolds - Bonanza</t>
    </r>
    <r>
      <rPr>
        <i/>
        <sz val="11"/>
        <color indexed="8"/>
        <rFont val="Calibri"/>
        <family val="2"/>
      </rPr>
      <t>(8"-12" Height)</t>
    </r>
  </si>
  <si>
    <r>
      <t xml:space="preserve">Marigolds - Safari </t>
    </r>
    <r>
      <rPr>
        <i/>
        <sz val="11"/>
        <color indexed="8"/>
        <rFont val="Calibri"/>
        <family val="2"/>
      </rPr>
      <t>(10"-12" Height)</t>
    </r>
  </si>
  <si>
    <r>
      <t xml:space="preserve">Orange&amp; Red </t>
    </r>
    <r>
      <rPr>
        <b/>
        <i/>
        <sz val="11"/>
        <color rgb="FFFF0000"/>
        <rFont val="Calibri"/>
        <family val="2"/>
        <scheme val="minor"/>
      </rPr>
      <t>(Bonanza or Safari may be used)</t>
    </r>
  </si>
  <si>
    <r>
      <t xml:space="preserve">Price listed in </t>
    </r>
    <r>
      <rPr>
        <b/>
        <sz val="12"/>
        <color rgb="FFFF0000"/>
        <rFont val="Calibri"/>
        <family val="2"/>
        <scheme val="minor"/>
      </rPr>
      <t>"($)"</t>
    </r>
    <r>
      <rPr>
        <b/>
        <sz val="12"/>
        <rFont val="Calibri"/>
        <family val="2"/>
        <scheme val="minor"/>
      </rPr>
      <t xml:space="preserve"> next to item name is our in store retail price of the items</t>
    </r>
  </si>
  <si>
    <t>NEW IN 2024</t>
  </si>
  <si>
    <r>
      <rPr>
        <b/>
        <sz val="11"/>
        <color theme="1"/>
        <rFont val="Calibri"/>
        <family val="2"/>
        <scheme val="minor"/>
      </rPr>
      <t xml:space="preserve">Beacon Impatiens </t>
    </r>
    <r>
      <rPr>
        <sz val="11"/>
        <color theme="1"/>
        <rFont val="Calibri"/>
        <family val="2"/>
        <scheme val="minor"/>
      </rPr>
      <t xml:space="preserve">/ Mixed </t>
    </r>
    <r>
      <rPr>
        <i/>
        <sz val="11"/>
        <color theme="1"/>
        <rFont val="Calibri"/>
        <family val="2"/>
        <scheme val="minor"/>
      </rPr>
      <t xml:space="preserve">(8"-10" Height)                          </t>
    </r>
  </si>
  <si>
    <t>***12" Tomato HB - Topsy Tom (New Variety)***</t>
  </si>
  <si>
    <t xml:space="preserve">*** Flats of Impatiens (Mix Only) (New Variety)*** </t>
  </si>
  <si>
    <t xml:space="preserve">*** Hybrid Petunia &amp; New Guinea Hanging Baskets (New Varieties)*** </t>
  </si>
  <si>
    <r>
      <t xml:space="preserve">12" New Guinea Impatiens Hanging Basket </t>
    </r>
    <r>
      <rPr>
        <b/>
        <i/>
        <sz val="11"/>
        <color rgb="FFFF0000"/>
        <rFont val="Calibri"/>
        <family val="2"/>
        <scheme val="minor"/>
      </rPr>
      <t>(New Variety)</t>
    </r>
  </si>
  <si>
    <t>2024 Spring Fundraiser Order Form</t>
  </si>
  <si>
    <t>Hessell's Greenhouse 2024 Spring Fundraiser Order Form</t>
  </si>
  <si>
    <t>TOTAL  4", &amp; HANGING BASKETS</t>
  </si>
  <si>
    <t>TOTAL SEED GERANIUM FLATS AT $30.00</t>
  </si>
  <si>
    <r>
      <t xml:space="preserve">Hybrid Petunias </t>
    </r>
    <r>
      <rPr>
        <sz val="11"/>
        <color theme="1"/>
        <rFont val="Calibri"/>
        <family val="2"/>
        <scheme val="minor"/>
      </rPr>
      <t xml:space="preserve">4.5" Pots/8 pac </t>
    </r>
    <r>
      <rPr>
        <b/>
        <i/>
        <sz val="11"/>
        <color rgb="FFFF0000"/>
        <rFont val="Calibri"/>
        <family val="2"/>
        <scheme val="minor"/>
      </rPr>
      <t>(New Variety)</t>
    </r>
  </si>
  <si>
    <r>
      <t xml:space="preserve">12" Mixed New Guinea Impatiens w/ Spike </t>
    </r>
    <r>
      <rPr>
        <b/>
        <i/>
        <sz val="11"/>
        <color rgb="FFFF0000"/>
        <rFont val="Calibri"/>
        <family val="2"/>
        <scheme val="minor"/>
      </rPr>
      <t>(New Variety)</t>
    </r>
  </si>
  <si>
    <t>Schultz 1 lb Water Soluable Fertilizer</t>
  </si>
  <si>
    <t>Flats - 36 ct</t>
  </si>
  <si>
    <t>TOTAL FLATS</t>
  </si>
  <si>
    <r>
      <t xml:space="preserve">Seed Geraniums 3.5" </t>
    </r>
    <r>
      <rPr>
        <sz val="11"/>
        <color theme="1"/>
        <rFont val="Calibri"/>
        <family val="2"/>
        <scheme val="minor"/>
      </rPr>
      <t xml:space="preserve">Pots/18 pac </t>
    </r>
    <r>
      <rPr>
        <i/>
        <sz val="11"/>
        <color theme="1"/>
        <rFont val="Calibri"/>
        <family val="2"/>
        <scheme val="minor"/>
      </rPr>
      <t>(12"-16" Height</t>
    </r>
  </si>
  <si>
    <r>
      <t xml:space="preserve">Common Geraniums </t>
    </r>
    <r>
      <rPr>
        <sz val="11"/>
        <color theme="1"/>
        <rFont val="Calibri"/>
        <family val="2"/>
        <scheme val="minor"/>
      </rPr>
      <t xml:space="preserve">4.5" Pots/8 pac </t>
    </r>
    <r>
      <rPr>
        <i/>
        <sz val="11"/>
        <color theme="1"/>
        <rFont val="Calibri"/>
        <family val="2"/>
        <scheme val="minor"/>
      </rPr>
      <t>(12"-16" Height</t>
    </r>
  </si>
  <si>
    <r>
      <t xml:space="preserve">Gerbera Daisies / </t>
    </r>
    <r>
      <rPr>
        <i/>
        <sz val="11"/>
        <color theme="1"/>
        <rFont val="Calibri"/>
        <family val="2"/>
        <scheme val="minor"/>
      </rPr>
      <t>(4.5" Pot) (10"-12" Height</t>
    </r>
  </si>
  <si>
    <r>
      <t xml:space="preserve">        </t>
    </r>
    <r>
      <rPr>
        <b/>
        <sz val="10.5"/>
        <color theme="1"/>
        <rFont val="Calibri"/>
        <family val="2"/>
        <scheme val="minor"/>
      </rPr>
      <t xml:space="preserve"> 12" Cherry Tomato Hanging Basket</t>
    </r>
    <r>
      <rPr>
        <b/>
        <i/>
        <sz val="10.5"/>
        <color theme="1"/>
        <rFont val="Calibri"/>
        <family val="2"/>
        <scheme val="minor"/>
      </rPr>
      <t xml:space="preserve"> </t>
    </r>
    <r>
      <rPr>
        <b/>
        <i/>
        <sz val="10.5"/>
        <color rgb="FFFF0000"/>
        <rFont val="Calibri"/>
        <family val="2"/>
        <scheme val="minor"/>
      </rPr>
      <t>(New Variety</t>
    </r>
  </si>
  <si>
    <r>
      <t xml:space="preserve">Herbs </t>
    </r>
    <r>
      <rPr>
        <i/>
        <sz val="11"/>
        <color theme="1"/>
        <rFont val="Calibri"/>
        <family val="2"/>
        <scheme val="minor"/>
      </rPr>
      <t>(3.5"- 4" Pot</t>
    </r>
  </si>
  <si>
    <r>
      <t xml:space="preserve">Spikes </t>
    </r>
    <r>
      <rPr>
        <i/>
        <sz val="11"/>
        <color indexed="8"/>
        <rFont val="Calibri"/>
        <family val="2"/>
      </rPr>
      <t>(3.5" Pot</t>
    </r>
  </si>
  <si>
    <r>
      <t xml:space="preserve">12" Hybrid Petunia Hanging Basket </t>
    </r>
    <r>
      <rPr>
        <b/>
        <i/>
        <sz val="11"/>
        <color rgb="FFFF0000"/>
        <rFont val="Calibri"/>
        <family val="2"/>
        <scheme val="minor"/>
      </rPr>
      <t>(New Variety</t>
    </r>
  </si>
  <si>
    <r>
      <t xml:space="preserve">Tomatoes </t>
    </r>
    <r>
      <rPr>
        <i/>
        <sz val="11"/>
        <color indexed="8"/>
        <rFont val="Calibri"/>
        <family val="2"/>
      </rPr>
      <t>(4" Pot</t>
    </r>
  </si>
  <si>
    <t>10 Hole Pouch-Super Elfin Imaptien</t>
  </si>
  <si>
    <t>12" Rieger Begonia w/ Spike Patio Pot</t>
  </si>
  <si>
    <t>16" Patio Pot - Sunpatiens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</si>
</sst>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7" formatCode="&quot;$&quot;#,##0.00_);\(&quot;$&quot;#,##0.00\)"/>
    <numFmt numFmtId="44" formatCode="_(&quot;$&quot;* #,##0.00_);_(&quot;$&quot;* \(#,##0.00\);_(&quot;$&quot;* &quot;-&quot;??_);_(@_)"/>
    <numFmt numFmtId="164" formatCode="&quot;$&quot;#,##0.00"/>
  </numFmts>
  <fonts count="39">
    <font>
      <sz val="11"/>
      <color theme="1"/>
      <name val="Calibri"/>
      <family val="2"/>
      <scheme val="minor"/>
    </font>
    <font>
      <b/>
      <sz val="11"/>
      <color theme="1"/>
      <name val="Calibri"/>
      <family val="2"/>
      <scheme val="minor"/>
    </font>
    <font>
      <sz val="12"/>
      <color theme="1"/>
      <name val="Calibri"/>
      <family val="2"/>
      <scheme val="minor"/>
    </font>
    <font>
      <sz val="11"/>
      <name val="Calibri"/>
      <family val="2"/>
    </font>
    <font>
      <b/>
      <sz val="11"/>
      <name val="Calibri"/>
      <family val="2"/>
    </font>
    <font>
      <i/>
      <sz val="11"/>
      <name val="Calibri"/>
      <family val="2"/>
    </font>
    <font>
      <sz val="11"/>
      <name val="Calibri"/>
      <family val="2"/>
      <scheme val="minor"/>
    </font>
    <font>
      <b/>
      <sz val="11"/>
      <color indexed="8"/>
      <name val="Calibri"/>
      <family val="2"/>
    </font>
    <font>
      <i/>
      <sz val="11"/>
      <color indexed="8"/>
      <name val="Calibri"/>
      <family val="2"/>
    </font>
    <font>
      <i/>
      <u/>
      <sz val="11"/>
      <color theme="1"/>
      <name val="Calibri"/>
      <family val="2"/>
      <scheme val="minor"/>
    </font>
    <font>
      <b/>
      <sz val="11"/>
      <name val="Calibri"/>
      <family val="2"/>
      <scheme val="minor"/>
    </font>
    <font>
      <b/>
      <i/>
      <sz val="11"/>
      <color theme="1"/>
      <name val="Calibri"/>
      <family val="2"/>
      <scheme val="minor"/>
    </font>
    <font>
      <i/>
      <sz val="11"/>
      <color theme="1"/>
      <name val="Calibri"/>
      <family val="2"/>
      <scheme val="minor"/>
    </font>
    <font>
      <sz val="16"/>
      <color theme="0" tint="-4.9989318521683403E-2"/>
      <name val="Calibri"/>
      <family val="2"/>
      <scheme val="minor"/>
    </font>
    <font>
      <b/>
      <sz val="14"/>
      <color rgb="FFFF0000"/>
      <name val="Calibri"/>
      <family val="2"/>
      <scheme val="minor"/>
    </font>
    <font>
      <b/>
      <sz val="16"/>
      <name val="Adobe Caslon Pro"/>
      <family val="1"/>
    </font>
    <font>
      <b/>
      <sz val="16"/>
      <color theme="1"/>
      <name val="Adobe Caslon Pro"/>
      <family val="1"/>
    </font>
    <font>
      <sz val="11"/>
      <color rgb="FFFF0000"/>
      <name val="Calibri"/>
      <family val="2"/>
      <scheme val="minor"/>
    </font>
    <font>
      <u/>
      <sz val="11"/>
      <color theme="1"/>
      <name val="Calibri"/>
      <family val="2"/>
      <scheme val="minor"/>
    </font>
    <font>
      <i/>
      <sz val="11"/>
      <color rgb="FFFF0000"/>
      <name val="Calibri"/>
      <family val="2"/>
      <scheme val="minor"/>
    </font>
    <font>
      <b/>
      <sz val="12"/>
      <color rgb="FFFF0000"/>
      <name val="Adobe Caslon Pro"/>
      <family val="1"/>
    </font>
    <font>
      <b/>
      <sz val="14"/>
      <name val="Calibri"/>
      <family val="2"/>
      <scheme val="minor"/>
    </font>
    <font>
      <b/>
      <u/>
      <sz val="12"/>
      <color rgb="FFFF0000"/>
      <name val="Adobe Caslon Pro"/>
      <family val="1"/>
    </font>
    <font>
      <u/>
      <sz val="11"/>
      <color rgb="FFFF0000"/>
      <name val="Calibri"/>
      <family val="2"/>
      <scheme val="minor"/>
    </font>
    <font>
      <b/>
      <i/>
      <sz val="14"/>
      <name val="Calibri"/>
      <family val="2"/>
      <scheme val="minor"/>
    </font>
    <font>
      <sz val="11"/>
      <color indexed="8"/>
      <name val="Calibri"/>
      <family val="2"/>
    </font>
    <font>
      <b/>
      <u/>
      <sz val="11"/>
      <color theme="1"/>
      <name val="Calibri"/>
      <family val="2"/>
      <scheme val="minor"/>
    </font>
    <font>
      <b/>
      <u/>
      <sz val="12"/>
      <color theme="1"/>
      <name val="Calibri"/>
      <family val="2"/>
      <scheme val="minor"/>
    </font>
    <font>
      <i/>
      <u/>
      <sz val="11"/>
      <name val="Calibri"/>
      <family val="2"/>
      <scheme val="minor"/>
    </font>
    <font>
      <u/>
      <sz val="12"/>
      <name val="Adobe Caslon Pro"/>
      <family val="1"/>
    </font>
    <font>
      <b/>
      <sz val="12"/>
      <color theme="1"/>
      <name val="Calibri"/>
      <family val="2"/>
      <scheme val="minor"/>
    </font>
    <font>
      <b/>
      <sz val="12"/>
      <color rgb="FFFF0000"/>
      <name val="Calibri"/>
      <family val="2"/>
      <scheme val="minor"/>
    </font>
    <font>
      <b/>
      <sz val="12"/>
      <name val="Calibri"/>
      <family val="2"/>
      <scheme val="minor"/>
    </font>
    <font>
      <b/>
      <i/>
      <u/>
      <sz val="11"/>
      <color theme="1"/>
      <name val="Calibri"/>
      <family val="2"/>
      <scheme val="minor"/>
    </font>
    <font>
      <b/>
      <i/>
      <u/>
      <sz val="16"/>
      <color theme="1"/>
      <name val="Calibri"/>
      <family val="2"/>
      <scheme val="minor"/>
    </font>
    <font>
      <b/>
      <i/>
      <sz val="11"/>
      <color rgb="FFFF0000"/>
      <name val="Calibri"/>
      <family val="2"/>
      <scheme val="minor"/>
    </font>
    <font>
      <b/>
      <sz val="10.5"/>
      <color theme="1"/>
      <name val="Calibri"/>
      <family val="2"/>
      <scheme val="minor"/>
    </font>
    <font>
      <b/>
      <i/>
      <sz val="10.5"/>
      <color theme="1"/>
      <name val="Calibri"/>
      <family val="2"/>
      <scheme val="minor"/>
    </font>
    <font>
      <b/>
      <i/>
      <sz val="10.5"/>
      <color rgb="FFFF0000"/>
      <name val="Calibri"/>
      <family val="2"/>
      <scheme val="minor"/>
    </font>
  </fonts>
  <fills count="15">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lightUp">
        <bgColor rgb="FFFFFF00"/>
      </patternFill>
    </fill>
    <fill>
      <patternFill patternType="solid">
        <fgColor theme="4" tint="0.59999389629810485"/>
        <bgColor indexed="64"/>
      </patternFill>
    </fill>
    <fill>
      <patternFill patternType="solid">
        <fgColor theme="0" tint="-0.14996795556505021"/>
        <bgColor indexed="64"/>
      </patternFill>
    </fill>
    <fill>
      <patternFill patternType="lightUp">
        <bgColor theme="3" tint="0.79995117038483843"/>
      </patternFill>
    </fill>
    <fill>
      <patternFill patternType="lightUp">
        <bgColor theme="3" tint="0.79992065187536243"/>
      </patternFill>
    </fill>
    <fill>
      <patternFill patternType="lightUp">
        <bgColor theme="3" tint="0.79998168889431442"/>
      </patternFill>
    </fill>
    <fill>
      <patternFill patternType="lightUp">
        <bgColor theme="0" tint="-0.14993743705557422"/>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47">
    <xf numFmtId="0" fontId="0" fillId="0" borderId="0" xfId="0"/>
    <xf numFmtId="0" fontId="1" fillId="2" borderId="1" xfId="0" applyFont="1" applyFill="1" applyBorder="1"/>
    <xf numFmtId="0" fontId="0" fillId="0" borderId="4" xfId="0" applyBorder="1"/>
    <xf numFmtId="0" fontId="0" fillId="4" borderId="1" xfId="0" applyFill="1" applyBorder="1"/>
    <xf numFmtId="44" fontId="0" fillId="4" borderId="1" xfId="0" applyNumberFormat="1" applyFill="1" applyBorder="1" applyAlignment="1">
      <alignment horizontal="left"/>
    </xf>
    <xf numFmtId="0" fontId="0" fillId="4" borderId="1" xfId="0" applyFill="1" applyBorder="1" applyAlignment="1">
      <alignment horizontal="left" indent="3"/>
    </xf>
    <xf numFmtId="0" fontId="0" fillId="5" borderId="1" xfId="0" applyFill="1" applyBorder="1"/>
    <xf numFmtId="0" fontId="0" fillId="0" borderId="1" xfId="0" applyBorder="1"/>
    <xf numFmtId="0" fontId="0" fillId="6" borderId="4" xfId="0" applyFill="1" applyBorder="1"/>
    <xf numFmtId="44" fontId="0" fillId="6" borderId="5" xfId="0" applyNumberFormat="1" applyFill="1" applyBorder="1" applyAlignment="1">
      <alignment horizontal="left"/>
    </xf>
    <xf numFmtId="0" fontId="14" fillId="0" borderId="0" xfId="0" applyFont="1" applyAlignment="1">
      <alignment horizontal="center"/>
    </xf>
    <xf numFmtId="0" fontId="1" fillId="2" borderId="5" xfId="0" applyFont="1" applyFill="1" applyBorder="1" applyAlignment="1">
      <alignment horizontal="right" vertical="top"/>
    </xf>
    <xf numFmtId="0" fontId="1" fillId="0" borderId="1" xfId="0" applyFont="1" applyBorder="1" applyAlignment="1">
      <alignment horizontal="right"/>
    </xf>
    <xf numFmtId="0" fontId="0" fillId="0" borderId="1" xfId="0" applyBorder="1" applyAlignment="1">
      <alignment horizontal="right"/>
    </xf>
    <xf numFmtId="0" fontId="18" fillId="6" borderId="3" xfId="0" applyFont="1" applyFill="1" applyBorder="1"/>
    <xf numFmtId="0" fontId="2" fillId="0" borderId="0" xfId="0" applyFont="1"/>
    <xf numFmtId="0" fontId="0" fillId="0" borderId="1"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4" borderId="1" xfId="0" applyFill="1" applyBorder="1" applyAlignment="1">
      <alignment horizontal="left" indent="1"/>
    </xf>
    <xf numFmtId="44" fontId="0" fillId="3" borderId="1" xfId="0" applyNumberFormat="1" applyFill="1" applyBorder="1" applyAlignment="1">
      <alignment horizontal="left"/>
    </xf>
    <xf numFmtId="0" fontId="0" fillId="3" borderId="1" xfId="0" applyFill="1" applyBorder="1" applyAlignment="1">
      <alignment horizontal="left" indent="1"/>
    </xf>
    <xf numFmtId="0" fontId="0" fillId="3" borderId="1" xfId="0" applyFill="1" applyBorder="1"/>
    <xf numFmtId="0" fontId="0" fillId="4" borderId="1" xfId="0" applyFill="1" applyBorder="1" applyAlignment="1">
      <alignment horizontal="center"/>
    </xf>
    <xf numFmtId="0" fontId="0" fillId="3" borderId="1" xfId="0" applyFill="1" applyBorder="1" applyAlignment="1">
      <alignment horizontal="center"/>
    </xf>
    <xf numFmtId="0" fontId="0" fillId="3" borderId="1" xfId="0" applyFill="1" applyBorder="1" applyAlignment="1">
      <alignment horizontal="left" indent="3"/>
    </xf>
    <xf numFmtId="44" fontId="0" fillId="3" borderId="1" xfId="0" applyNumberFormat="1" applyFill="1" applyBorder="1"/>
    <xf numFmtId="0" fontId="0" fillId="2" borderId="1" xfId="0" applyFill="1" applyBorder="1"/>
    <xf numFmtId="0" fontId="3" fillId="5" borderId="1" xfId="0" applyFont="1" applyFill="1" applyBorder="1"/>
    <xf numFmtId="0" fontId="9" fillId="2" borderId="1" xfId="0" applyFont="1" applyFill="1" applyBorder="1" applyAlignment="1">
      <alignment horizontal="left" indent="1"/>
    </xf>
    <xf numFmtId="0" fontId="9" fillId="2" borderId="1" xfId="0" applyFont="1" applyFill="1" applyBorder="1" applyAlignment="1">
      <alignment horizontal="left"/>
    </xf>
    <xf numFmtId="0" fontId="9" fillId="2" borderId="1" xfId="0" applyFont="1" applyFill="1" applyBorder="1"/>
    <xf numFmtId="0" fontId="28" fillId="2" borderId="6" xfId="0" applyFont="1" applyFill="1" applyBorder="1" applyAlignment="1">
      <alignment horizontal="left"/>
    </xf>
    <xf numFmtId="0" fontId="1" fillId="5" borderId="1" xfId="0" applyFont="1" applyFill="1" applyBorder="1"/>
    <xf numFmtId="0" fontId="0" fillId="8" borderId="1" xfId="0" applyFill="1" applyBorder="1"/>
    <xf numFmtId="0" fontId="0" fillId="8" borderId="1" xfId="0" applyFill="1" applyBorder="1" applyAlignment="1">
      <alignment horizontal="center"/>
    </xf>
    <xf numFmtId="0" fontId="1" fillId="5" borderId="6" xfId="0" applyFont="1" applyFill="1" applyBorder="1" applyAlignment="1">
      <alignment horizontal="left"/>
    </xf>
    <xf numFmtId="0" fontId="25" fillId="5" borderId="1" xfId="0" applyFont="1" applyFill="1" applyBorder="1"/>
    <xf numFmtId="0" fontId="0" fillId="5" borderId="1" xfId="0" applyFill="1" applyBorder="1" applyAlignment="1">
      <alignment horizontal="left"/>
    </xf>
    <xf numFmtId="0" fontId="1" fillId="5" borderId="1" xfId="0" applyFont="1" applyFill="1" applyBorder="1" applyAlignment="1">
      <alignment horizontal="left" indent="1"/>
    </xf>
    <xf numFmtId="0" fontId="1" fillId="5" borderId="1" xfId="0" applyFont="1" applyFill="1" applyBorder="1" applyAlignment="1">
      <alignment horizontal="left"/>
    </xf>
    <xf numFmtId="0" fontId="11" fillId="5" borderId="1" xfId="0" applyFont="1" applyFill="1" applyBorder="1"/>
    <xf numFmtId="0" fontId="1" fillId="2" borderId="1" xfId="0" applyFont="1" applyFill="1" applyBorder="1" applyAlignment="1">
      <alignment horizontal="right" vertical="center"/>
    </xf>
    <xf numFmtId="44" fontId="0" fillId="8" borderId="1" xfId="0" applyNumberFormat="1" applyFill="1" applyBorder="1" applyAlignment="1">
      <alignment horizontal="left"/>
    </xf>
    <xf numFmtId="0" fontId="0" fillId="2" borderId="1" xfId="0" applyFill="1" applyBorder="1" applyAlignment="1">
      <alignment horizontal="right"/>
    </xf>
    <xf numFmtId="0" fontId="0" fillId="4" borderId="0" xfId="0" applyFill="1" applyAlignment="1">
      <alignment horizontal="center"/>
    </xf>
    <xf numFmtId="7" fontId="0" fillId="2" borderId="1" xfId="0" applyNumberFormat="1" applyFill="1" applyBorder="1"/>
    <xf numFmtId="164" fontId="0" fillId="2" borderId="1" xfId="0" applyNumberFormat="1" applyFill="1" applyBorder="1"/>
    <xf numFmtId="164" fontId="0" fillId="2" borderId="1" xfId="0" applyNumberFormat="1" applyFill="1" applyBorder="1" applyAlignment="1">
      <alignment horizontal="right"/>
    </xf>
    <xf numFmtId="7" fontId="0" fillId="6" borderId="1" xfId="0" applyNumberFormat="1" applyFill="1" applyBorder="1" applyAlignment="1">
      <alignment horizontal="right"/>
    </xf>
    <xf numFmtId="44" fontId="0" fillId="5" borderId="1" xfId="0" applyNumberFormat="1" applyFill="1" applyBorder="1" applyAlignment="1">
      <alignment horizontal="left"/>
    </xf>
    <xf numFmtId="0" fontId="0" fillId="10" borderId="1" xfId="0" applyFill="1" applyBorder="1" applyAlignment="1">
      <alignment horizontal="center"/>
    </xf>
    <xf numFmtId="44" fontId="6" fillId="4" borderId="6" xfId="0" applyNumberFormat="1" applyFont="1" applyFill="1" applyBorder="1" applyAlignment="1">
      <alignment horizontal="left"/>
    </xf>
    <xf numFmtId="44" fontId="0" fillId="4" borderId="6" xfId="0" applyNumberFormat="1" applyFill="1" applyBorder="1" applyAlignment="1">
      <alignment horizontal="left"/>
    </xf>
    <xf numFmtId="164" fontId="0" fillId="8" borderId="1" xfId="0" applyNumberFormat="1" applyFill="1" applyBorder="1"/>
    <xf numFmtId="0" fontId="1" fillId="2" borderId="2" xfId="0" applyFont="1" applyFill="1" applyBorder="1" applyAlignment="1">
      <alignment horizontal="right" vertical="top"/>
    </xf>
    <xf numFmtId="44" fontId="0" fillId="12" borderId="1" xfId="0" applyNumberFormat="1" applyFill="1" applyBorder="1" applyAlignment="1">
      <alignment horizontal="left"/>
    </xf>
    <xf numFmtId="0" fontId="0" fillId="11" borderId="1" xfId="0" applyFill="1" applyBorder="1"/>
    <xf numFmtId="44" fontId="1" fillId="12" borderId="1" xfId="0" applyNumberFormat="1" applyFont="1" applyFill="1" applyBorder="1" applyAlignment="1">
      <alignment horizontal="left"/>
    </xf>
    <xf numFmtId="164" fontId="1" fillId="2" borderId="1" xfId="0" applyNumberFormat="1" applyFont="1" applyFill="1" applyBorder="1" applyAlignment="1">
      <alignment horizontal="right"/>
    </xf>
    <xf numFmtId="0" fontId="33" fillId="2" borderId="1" xfId="0" applyFont="1" applyFill="1" applyBorder="1" applyAlignment="1">
      <alignment horizontal="center"/>
    </xf>
    <xf numFmtId="44" fontId="1" fillId="11" borderId="1" xfId="0" applyNumberFormat="1" applyFont="1" applyFill="1" applyBorder="1" applyAlignment="1">
      <alignment horizontal="left"/>
    </xf>
    <xf numFmtId="0" fontId="1" fillId="2" borderId="1" xfId="0" applyFont="1" applyFill="1" applyBorder="1" applyAlignment="1">
      <alignment horizontal="right"/>
    </xf>
    <xf numFmtId="0" fontId="33" fillId="9" borderId="1" xfId="0" applyFont="1" applyFill="1" applyBorder="1" applyAlignment="1">
      <alignment horizontal="center"/>
    </xf>
    <xf numFmtId="0" fontId="1" fillId="9" borderId="1" xfId="0" applyFont="1" applyFill="1" applyBorder="1"/>
    <xf numFmtId="164" fontId="1" fillId="9" borderId="1" xfId="0" applyNumberFormat="1" applyFont="1" applyFill="1" applyBorder="1" applyAlignment="1">
      <alignment horizontal="right"/>
    </xf>
    <xf numFmtId="44" fontId="1" fillId="3" borderId="1" xfId="0" applyNumberFormat="1" applyFont="1" applyFill="1" applyBorder="1" applyAlignment="1">
      <alignment horizontal="right"/>
    </xf>
    <xf numFmtId="7" fontId="1" fillId="3" borderId="1" xfId="0" applyNumberFormat="1" applyFont="1" applyFill="1" applyBorder="1" applyAlignment="1">
      <alignment horizontal="right"/>
    </xf>
    <xf numFmtId="0" fontId="26" fillId="3" borderId="1" xfId="0" applyFont="1" applyFill="1" applyBorder="1" applyAlignment="1">
      <alignment horizontal="center"/>
    </xf>
    <xf numFmtId="164" fontId="0" fillId="0" borderId="0" xfId="0" applyNumberFormat="1"/>
    <xf numFmtId="0" fontId="1" fillId="3" borderId="1" xfId="0" applyFont="1" applyFill="1" applyBorder="1" applyAlignment="1">
      <alignment horizontal="right"/>
    </xf>
    <xf numFmtId="44" fontId="0" fillId="0" borderId="1" xfId="0" applyNumberFormat="1" applyBorder="1" applyAlignment="1">
      <alignment horizontal="left"/>
    </xf>
    <xf numFmtId="0" fontId="0" fillId="0" borderId="1" xfId="0" applyBorder="1" applyAlignment="1">
      <alignment horizontal="left" indent="3"/>
    </xf>
    <xf numFmtId="0" fontId="0" fillId="0" borderId="1" xfId="0" applyBorder="1" applyAlignment="1">
      <alignment horizontal="left"/>
    </xf>
    <xf numFmtId="0" fontId="6" fillId="0" borderId="0" xfId="0" applyFont="1"/>
    <xf numFmtId="44" fontId="0" fillId="0" borderId="1" xfId="0" applyNumberFormat="1" applyBorder="1" applyAlignment="1">
      <alignment horizontal="center"/>
    </xf>
    <xf numFmtId="6" fontId="0" fillId="0" borderId="1" xfId="0" applyNumberFormat="1" applyBorder="1"/>
    <xf numFmtId="44" fontId="0" fillId="0" borderId="1" xfId="0" applyNumberFormat="1" applyBorder="1"/>
    <xf numFmtId="0" fontId="6" fillId="0" borderId="1" xfId="0" applyFont="1" applyBorder="1" applyAlignment="1">
      <alignment horizontal="center"/>
    </xf>
    <xf numFmtId="44" fontId="6" fillId="0" borderId="6" xfId="0" applyNumberFormat="1" applyFont="1" applyBorder="1" applyAlignment="1">
      <alignment horizontal="left"/>
    </xf>
    <xf numFmtId="0" fontId="0" fillId="8" borderId="0" xfId="0" applyFill="1"/>
    <xf numFmtId="44" fontId="0" fillId="8" borderId="1" xfId="0" applyNumberFormat="1" applyFill="1" applyBorder="1"/>
    <xf numFmtId="0" fontId="0" fillId="10" borderId="1" xfId="0" applyFill="1" applyBorder="1"/>
    <xf numFmtId="44" fontId="0" fillId="10" borderId="1" xfId="0" applyNumberFormat="1" applyFill="1" applyBorder="1"/>
    <xf numFmtId="6" fontId="0" fillId="10" borderId="1" xfId="0" applyNumberFormat="1" applyFill="1" applyBorder="1"/>
    <xf numFmtId="44" fontId="6" fillId="10" borderId="6" xfId="0" applyNumberFormat="1" applyFont="1" applyFill="1" applyBorder="1" applyAlignment="1">
      <alignment horizontal="left"/>
    </xf>
    <xf numFmtId="44" fontId="0" fillId="10" borderId="1" xfId="0" applyNumberFormat="1" applyFill="1" applyBorder="1" applyAlignment="1">
      <alignment horizontal="left"/>
    </xf>
    <xf numFmtId="0" fontId="0" fillId="10" borderId="1" xfId="0" applyFill="1" applyBorder="1" applyAlignment="1">
      <alignment horizontal="left" indent="3"/>
    </xf>
    <xf numFmtId="0" fontId="0" fillId="5" borderId="1" xfId="0" applyFill="1" applyBorder="1" applyAlignment="1">
      <alignment horizontal="center"/>
    </xf>
    <xf numFmtId="0" fontId="0" fillId="0" borderId="1" xfId="0" applyBorder="1" applyAlignment="1">
      <alignment horizontal="left" indent="1"/>
    </xf>
    <xf numFmtId="0" fontId="0" fillId="10" borderId="1" xfId="0" applyFill="1" applyBorder="1" applyAlignment="1">
      <alignment horizontal="left" indent="1"/>
    </xf>
    <xf numFmtId="44" fontId="0" fillId="11" borderId="1" xfId="0" applyNumberFormat="1" applyFill="1" applyBorder="1" applyAlignment="1">
      <alignment horizontal="left"/>
    </xf>
    <xf numFmtId="0" fontId="0" fillId="10" borderId="1" xfId="0" applyFill="1" applyBorder="1" applyAlignment="1">
      <alignment horizontal="left"/>
    </xf>
    <xf numFmtId="0" fontId="1" fillId="0" borderId="6" xfId="0" applyFont="1" applyBorder="1" applyAlignment="1">
      <alignment horizontal="left"/>
    </xf>
    <xf numFmtId="0" fontId="0" fillId="0" borderId="6" xfId="0" applyBorder="1" applyAlignment="1">
      <alignment horizontal="left"/>
    </xf>
    <xf numFmtId="44" fontId="1" fillId="13" borderId="1" xfId="0" applyNumberFormat="1" applyFont="1" applyFill="1" applyBorder="1" applyAlignment="1">
      <alignment horizontal="left"/>
    </xf>
    <xf numFmtId="44" fontId="0" fillId="13" borderId="1" xfId="0" applyNumberFormat="1" applyFill="1" applyBorder="1" applyAlignment="1">
      <alignment horizontal="left"/>
    </xf>
    <xf numFmtId="0" fontId="1" fillId="10" borderId="1" xfId="0" applyFont="1" applyFill="1" applyBorder="1"/>
    <xf numFmtId="0" fontId="0" fillId="10" borderId="6" xfId="0" applyFill="1" applyBorder="1" applyAlignment="1">
      <alignment horizontal="left"/>
    </xf>
    <xf numFmtId="0" fontId="1" fillId="10" borderId="6" xfId="0" applyFont="1" applyFill="1" applyBorder="1" applyAlignment="1">
      <alignment horizontal="left"/>
    </xf>
    <xf numFmtId="0" fontId="0" fillId="0" borderId="6" xfId="0" applyBorder="1" applyAlignment="1">
      <alignment horizontal="right" vertical="center"/>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xf>
    <xf numFmtId="164" fontId="0" fillId="8" borderId="1" xfId="0" applyNumberFormat="1" applyFill="1" applyBorder="1" applyAlignment="1">
      <alignment horizontal="right"/>
    </xf>
    <xf numFmtId="44" fontId="0" fillId="11" borderId="1" xfId="0" applyNumberFormat="1" applyFill="1" applyBorder="1" applyAlignment="1">
      <alignment horizontal="right"/>
    </xf>
    <xf numFmtId="44" fontId="1" fillId="2" borderId="1" xfId="0" applyNumberFormat="1" applyFont="1" applyFill="1" applyBorder="1" applyAlignment="1">
      <alignment horizontal="right"/>
    </xf>
    <xf numFmtId="0" fontId="12" fillId="10" borderId="1" xfId="0" applyFont="1" applyFill="1" applyBorder="1"/>
    <xf numFmtId="44" fontId="0" fillId="14" borderId="1" xfId="0" applyNumberFormat="1" applyFill="1" applyBorder="1" applyAlignment="1">
      <alignment horizontal="left"/>
    </xf>
    <xf numFmtId="0" fontId="0" fillId="14" borderId="1" xfId="0" applyFill="1" applyBorder="1"/>
    <xf numFmtId="44" fontId="0" fillId="14" borderId="1" xfId="0" applyNumberFormat="1" applyFill="1" applyBorder="1"/>
    <xf numFmtId="164" fontId="1" fillId="2" borderId="1" xfId="0" applyNumberFormat="1" applyFont="1" applyFill="1" applyBorder="1"/>
    <xf numFmtId="0" fontId="35" fillId="8" borderId="1" xfId="0" applyFont="1" applyFill="1" applyBorder="1" applyAlignment="1">
      <alignment horizontal="center"/>
    </xf>
    <xf numFmtId="0" fontId="20" fillId="0" borderId="0" xfId="0" applyFont="1" applyAlignment="1">
      <alignment horizontal="center" vertical="top"/>
    </xf>
    <xf numFmtId="0" fontId="17" fillId="0" borderId="0" xfId="0" applyFont="1" applyAlignment="1">
      <alignment horizontal="center" vertical="top"/>
    </xf>
    <xf numFmtId="0" fontId="34" fillId="0" borderId="7" xfId="0" applyFont="1" applyBorder="1" applyAlignment="1">
      <alignment horizontal="center"/>
    </xf>
    <xf numFmtId="0" fontId="15" fillId="0" borderId="0" xfId="0" applyFont="1" applyAlignment="1">
      <alignment horizontal="center"/>
    </xf>
    <xf numFmtId="0" fontId="16" fillId="0" borderId="0" xfId="0" applyFont="1" applyAlignment="1">
      <alignment horizontal="center"/>
    </xf>
    <xf numFmtId="0" fontId="21" fillId="0" borderId="0" xfId="0" applyFont="1" applyAlignment="1">
      <alignment horizontal="center" vertical="center"/>
    </xf>
    <xf numFmtId="0" fontId="22" fillId="0" borderId="0" xfId="0" applyFont="1" applyAlignment="1">
      <alignment horizontal="center" vertical="top"/>
    </xf>
    <xf numFmtId="0" fontId="23" fillId="0" borderId="0" xfId="0" applyFont="1" applyAlignment="1">
      <alignment horizontal="center" vertical="top"/>
    </xf>
    <xf numFmtId="0" fontId="29" fillId="0" borderId="0" xfId="0" applyFont="1" applyAlignment="1">
      <alignment horizontal="center" vertical="top"/>
    </xf>
    <xf numFmtId="0" fontId="30" fillId="0" borderId="0" xfId="0" applyFont="1" applyAlignment="1">
      <alignment horizontal="center"/>
    </xf>
    <xf numFmtId="0" fontId="1" fillId="0" borderId="0" xfId="0" applyFont="1" applyAlignment="1">
      <alignment horizontal="center"/>
    </xf>
    <xf numFmtId="0" fontId="10" fillId="2" borderId="3" xfId="0" applyFont="1" applyFill="1" applyBorder="1" applyAlignment="1">
      <alignment vertical="center"/>
    </xf>
    <xf numFmtId="0" fontId="10" fillId="2" borderId="4" xfId="0" applyFont="1" applyFill="1" applyBorder="1" applyAlignment="1">
      <alignment vertical="center"/>
    </xf>
    <xf numFmtId="0" fontId="12" fillId="10" borderId="3" xfId="0" applyFont="1" applyFill="1" applyBorder="1"/>
    <xf numFmtId="0" fontId="0" fillId="10" borderId="5" xfId="0" applyFill="1" applyBorder="1"/>
    <xf numFmtId="0" fontId="13" fillId="7" borderId="0" xfId="0" applyFont="1" applyFill="1" applyAlignment="1">
      <alignment horizontal="center"/>
    </xf>
    <xf numFmtId="0" fontId="0" fillId="0" borderId="3" xfId="0" applyBorder="1"/>
    <xf numFmtId="0" fontId="0" fillId="0" borderId="4" xfId="0" applyBorder="1"/>
    <xf numFmtId="0" fontId="0" fillId="0" borderId="5" xfId="0"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15" fontId="0" fillId="0" borderId="3" xfId="0" applyNumberFormat="1" applyBorder="1" applyAlignment="1">
      <alignment horizontal="center"/>
    </xf>
    <xf numFmtId="0" fontId="10" fillId="2" borderId="8" xfId="0" applyFont="1" applyFill="1" applyBorder="1"/>
    <xf numFmtId="0" fontId="10" fillId="2" borderId="9" xfId="0" applyFont="1" applyFill="1" applyBorder="1"/>
    <xf numFmtId="0" fontId="1" fillId="2" borderId="3" xfId="0" applyFont="1" applyFill="1" applyBorder="1" applyAlignment="1">
      <alignment horizontal="right"/>
    </xf>
    <xf numFmtId="0" fontId="1" fillId="2" borderId="4" xfId="0" applyFont="1" applyFill="1" applyBorder="1" applyAlignment="1">
      <alignment horizontal="right"/>
    </xf>
    <xf numFmtId="0" fontId="1" fillId="2" borderId="5" xfId="0" applyFont="1" applyFill="1" applyBorder="1" applyAlignment="1">
      <alignment horizontal="right"/>
    </xf>
    <xf numFmtId="0" fontId="21" fillId="0" borderId="0" xfId="0" applyFont="1" applyAlignment="1">
      <alignment horizontal="center"/>
    </xf>
    <xf numFmtId="0" fontId="10" fillId="2" borderId="3" xfId="0" applyFont="1" applyFill="1" applyBorder="1"/>
    <xf numFmtId="0" fontId="10" fillId="2" borderId="4" xfId="0" applyFont="1" applyFill="1" applyBorder="1"/>
    <xf numFmtId="0" fontId="2" fillId="0" borderId="0" xfId="0" applyFont="1" applyAlignment="1">
      <alignment horizontal="center"/>
    </xf>
    <xf numFmtId="0" fontId="0" fillId="0" borderId="0" xfId="0" applyAlignment="1">
      <alignment horizontal="center"/>
    </xf>
    <xf numFmtId="0" fontId="24"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85726</xdr:colOff>
      <xdr:row>22</xdr:row>
      <xdr:rowOff>19051</xdr:rowOff>
    </xdr:from>
    <xdr:to>
      <xdr:col>3</xdr:col>
      <xdr:colOff>866776</xdr:colOff>
      <xdr:row>42</xdr:row>
      <xdr:rowOff>152400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5726" y="5191126"/>
          <a:ext cx="6276975" cy="3943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100" baseline="0">
              <a:solidFill>
                <a:schemeClr val="dk1"/>
              </a:solidFill>
              <a:latin typeface="Arial Rounded MT Bold" pitchFamily="34" charset="0"/>
              <a:ea typeface="+mn-ea"/>
              <a:cs typeface="+mn-cs"/>
            </a:rPr>
            <a:t>       </a:t>
          </a:r>
          <a:r>
            <a:rPr lang="en-US" sz="1100">
              <a:solidFill>
                <a:schemeClr val="dk1"/>
              </a:solidFill>
              <a:latin typeface="Arial Rounded MT Bold" pitchFamily="34" charset="0"/>
              <a:ea typeface="+mn-ea"/>
              <a:cs typeface="+mn-cs"/>
            </a:rPr>
            <a:t>All orders</a:t>
          </a:r>
          <a:r>
            <a:rPr lang="en-US" sz="1100" baseline="0">
              <a:solidFill>
                <a:schemeClr val="dk1"/>
              </a:solidFill>
              <a:latin typeface="Arial Rounded MT Bold" pitchFamily="34" charset="0"/>
              <a:ea typeface="+mn-ea"/>
              <a:cs typeface="+mn-cs"/>
            </a:rPr>
            <a:t> must be placed in accordance with your delivery date</a:t>
          </a:r>
          <a:r>
            <a:rPr lang="en-US" sz="1100">
              <a:solidFill>
                <a:schemeClr val="dk1"/>
              </a:solidFill>
              <a:latin typeface="Arial Rounded MT Bold" pitchFamily="34" charset="0"/>
              <a:ea typeface="+mn-ea"/>
              <a:cs typeface="+mn-cs"/>
            </a:rPr>
            <a:t>. A</a:t>
          </a:r>
          <a:r>
            <a:rPr lang="en-US" sz="1100" baseline="0">
              <a:solidFill>
                <a:schemeClr val="dk1"/>
              </a:solidFill>
              <a:latin typeface="Arial Rounded MT Bold" pitchFamily="34" charset="0"/>
              <a:ea typeface="+mn-ea"/>
              <a:cs typeface="+mn-cs"/>
            </a:rPr>
            <a:t> one-third (33%) deposit and any tax-exemption forms are due upon submission of the order. A 6% sales tax will be charged to any orders that are returned without a tax-exemption form. </a:t>
          </a:r>
        </a:p>
        <a:p>
          <a:pPr algn="ctr"/>
          <a:r>
            <a:rPr lang="en-US" sz="1100" baseline="0">
              <a:solidFill>
                <a:schemeClr val="dk1"/>
              </a:solidFill>
              <a:latin typeface="Arial Rounded MT Bold" pitchFamily="34" charset="0"/>
              <a:ea typeface="+mn-ea"/>
              <a:cs typeface="+mn-cs"/>
            </a:rPr>
            <a:t>      </a:t>
          </a:r>
        </a:p>
        <a:p>
          <a:pPr algn="ctr"/>
          <a:r>
            <a:rPr lang="en-US" sz="1100" baseline="0">
              <a:solidFill>
                <a:schemeClr val="dk1"/>
              </a:solidFill>
              <a:latin typeface="Arial Rounded MT Bold" pitchFamily="34" charset="0"/>
              <a:ea typeface="+mn-ea"/>
              <a:cs typeface="+mn-cs"/>
            </a:rPr>
            <a:t>       Please call with the details of your planned delivery date as soon as possible, so that we may reserve the date for you.  Delivery dates do book fast.  Please have more than one date available.  Presently, we do not foresee any problems in filling your order.  In the circumstance that problems arise that affect the quality </a:t>
          </a:r>
          <a:r>
            <a:rPr lang="en-US" sz="1100">
              <a:solidFill>
                <a:schemeClr val="dk1"/>
              </a:solidFill>
              <a:latin typeface="Arial Rounded MT Bold" pitchFamily="34" charset="0"/>
              <a:ea typeface="+mn-ea"/>
              <a:cs typeface="+mn-cs"/>
            </a:rPr>
            <a:t>of our plants, it may be necessary</a:t>
          </a:r>
          <a:r>
            <a:rPr lang="en-US" sz="1100" baseline="0">
              <a:solidFill>
                <a:schemeClr val="dk1"/>
              </a:solidFill>
              <a:latin typeface="Arial Rounded MT Bold" pitchFamily="34" charset="0"/>
              <a:ea typeface="+mn-ea"/>
              <a:cs typeface="+mn-cs"/>
            </a:rPr>
            <a:t> to alter your order or substitue for similar colors.  If a problem arises, we will notify you before shipment.  All deliveries will include a minimum $30.00 delivery fee, depending on location and distance from Hessells. </a:t>
          </a:r>
        </a:p>
        <a:p>
          <a:pPr algn="ctr"/>
          <a:r>
            <a:rPr lang="en-US" sz="1100" baseline="0">
              <a:solidFill>
                <a:srgbClr val="FF0000"/>
              </a:solidFill>
              <a:latin typeface="Arial Rounded MT Bold" pitchFamily="34" charset="0"/>
              <a:ea typeface="+mn-ea"/>
              <a:cs typeface="+mn-cs"/>
            </a:rPr>
            <a:t>**We do ask that people are present to assist with the unloading process**</a:t>
          </a:r>
        </a:p>
        <a:p>
          <a:pPr algn="ctr"/>
          <a:r>
            <a:rPr lang="en-US" sz="1100" baseline="0">
              <a:solidFill>
                <a:srgbClr val="FF0000"/>
              </a:solidFill>
              <a:latin typeface="Arial Rounded MT Bold" pitchFamily="34" charset="0"/>
              <a:ea typeface="+mn-ea"/>
              <a:cs typeface="+mn-cs"/>
            </a:rPr>
            <a:t>**or additional fees may apply**</a:t>
          </a:r>
        </a:p>
        <a:p>
          <a:pPr algn="ctr"/>
          <a:r>
            <a:rPr lang="en-US" sz="1100" baseline="0">
              <a:solidFill>
                <a:schemeClr val="dk1"/>
              </a:solidFill>
              <a:latin typeface="Arial Rounded MT Bold" pitchFamily="34" charset="0"/>
              <a:ea typeface="+mn-ea"/>
              <a:cs typeface="+mn-cs"/>
            </a:rPr>
            <a:t>All prices listed in black are your costs, NOT the suggested resale value.  Prices listed in red, next to the item description, are the retail price for reference.  </a:t>
          </a:r>
        </a:p>
        <a:p>
          <a:endParaRPr lang="en-US" sz="1100">
            <a:solidFill>
              <a:schemeClr val="dk1"/>
            </a:solidFill>
            <a:latin typeface="Arial Rounded MT Bold" pitchFamily="34" charset="0"/>
            <a:ea typeface="+mn-ea"/>
            <a:cs typeface="+mn-cs"/>
          </a:endParaRPr>
        </a:p>
        <a:p>
          <a:pPr algn="ctr"/>
          <a:r>
            <a:rPr lang="en-US" sz="1100" baseline="0">
              <a:solidFill>
                <a:schemeClr val="dk1"/>
              </a:solidFill>
              <a:latin typeface="Arial Rounded MT Bold" pitchFamily="34" charset="0"/>
              <a:ea typeface="+mn-ea"/>
              <a:cs typeface="+mn-cs"/>
            </a:rPr>
            <a:t>   </a:t>
          </a:r>
          <a:r>
            <a:rPr lang="en-US" sz="1100">
              <a:solidFill>
                <a:schemeClr val="dk1"/>
              </a:solidFill>
              <a:latin typeface="Arial Rounded MT Bold" pitchFamily="34" charset="0"/>
              <a:ea typeface="+mn-ea"/>
              <a:cs typeface="+mn-cs"/>
            </a:rPr>
            <a:t>IF YOU HAVE ANY QUESTIONS, YOU MAY CONTACT:</a:t>
          </a:r>
        </a:p>
        <a:p>
          <a:pPr algn="ctr"/>
          <a:r>
            <a:rPr lang="en-US" sz="1100">
              <a:solidFill>
                <a:schemeClr val="dk1"/>
              </a:solidFill>
              <a:latin typeface="Arial Rounded MT Bold" pitchFamily="34" charset="0"/>
              <a:ea typeface="+mn-ea"/>
              <a:cs typeface="+mn-cs"/>
            </a:rPr>
            <a:t>Jonathan or Justin</a:t>
          </a:r>
        </a:p>
        <a:p>
          <a:pPr algn="ctr"/>
          <a:r>
            <a:rPr lang="en-US" sz="1100">
              <a:solidFill>
                <a:schemeClr val="dk1"/>
              </a:solidFill>
              <a:latin typeface="Arial Rounded MT Bold" pitchFamily="34" charset="0"/>
              <a:ea typeface="+mn-ea"/>
              <a:cs typeface="+mn-cs"/>
            </a:rPr>
            <a:t>(586) 247-4675 or </a:t>
          </a:r>
        </a:p>
        <a:p>
          <a:pPr algn="ctr"/>
          <a:r>
            <a:rPr lang="en-US" sz="1100">
              <a:solidFill>
                <a:schemeClr val="dk1"/>
              </a:solidFill>
              <a:latin typeface="Arial Rounded MT Bold" pitchFamily="34" charset="0"/>
              <a:ea typeface="+mn-ea"/>
              <a:cs typeface="+mn-cs"/>
            </a:rPr>
            <a:t>FAX (586) 247-2351</a:t>
          </a:r>
        </a:p>
        <a:p>
          <a:pPr algn="ctr"/>
          <a:r>
            <a:rPr lang="en-US" sz="1100">
              <a:solidFill>
                <a:schemeClr val="dk1"/>
              </a:solidFill>
              <a:latin typeface="Arial Rounded MT Bold" pitchFamily="34" charset="0"/>
              <a:ea typeface="+mn-ea"/>
              <a:cs typeface="+mn-cs"/>
            </a:rPr>
            <a:t>EMAIL: hessellsgh@yahoo.com</a:t>
          </a:r>
        </a:p>
        <a:p>
          <a:pPr algn="ctr"/>
          <a:r>
            <a:rPr lang="en-US" sz="1100">
              <a:solidFill>
                <a:schemeClr val="dk1"/>
              </a:solidFill>
              <a:latin typeface="Arial Rounded MT Bold" pitchFamily="34" charset="0"/>
              <a:ea typeface="+mn-ea"/>
              <a:cs typeface="+mn-cs"/>
            </a:rPr>
            <a:t> </a:t>
          </a:r>
        </a:p>
        <a:p>
          <a:pPr algn="ctr"/>
          <a:r>
            <a:rPr lang="en-US" sz="1100">
              <a:solidFill>
                <a:schemeClr val="dk1"/>
              </a:solidFill>
              <a:latin typeface="Arial Rounded MT Bold" pitchFamily="34" charset="0"/>
              <a:ea typeface="+mn-ea"/>
              <a:cs typeface="+mn-cs"/>
            </a:rPr>
            <a:t>THANK YOU,</a:t>
          </a:r>
        </a:p>
        <a:p>
          <a:pPr algn="ctr"/>
          <a:r>
            <a:rPr lang="en-US" sz="1100">
              <a:solidFill>
                <a:schemeClr val="dk1"/>
              </a:solidFill>
              <a:latin typeface="Arial Rounded MT Bold" pitchFamily="34" charset="0"/>
              <a:ea typeface="+mn-ea"/>
              <a:cs typeface="+mn-cs"/>
            </a:rPr>
            <a:t>HESSELL’S GREENHOUSES</a:t>
          </a:r>
          <a:r>
            <a:rPr lang="en-US" sz="1100" baseline="0">
              <a:solidFill>
                <a:schemeClr val="dk1"/>
              </a:solidFill>
              <a:latin typeface="Arial Rounded MT Bold" pitchFamily="34" charset="0"/>
              <a:ea typeface="+mn-ea"/>
              <a:cs typeface="+mn-cs"/>
            </a:rPr>
            <a:t> II, LLC</a:t>
          </a:r>
          <a:endParaRPr lang="en-US" sz="1100">
            <a:solidFill>
              <a:schemeClr val="dk1"/>
            </a:solidFill>
            <a:latin typeface="Arial Rounded MT Bold" pitchFamily="34" charset="0"/>
            <a:ea typeface="+mn-ea"/>
            <a:cs typeface="+mn-cs"/>
          </a:endParaRPr>
        </a:p>
        <a:p>
          <a:br>
            <a:rPr lang="en-US" sz="1100">
              <a:solidFill>
                <a:schemeClr val="dk1"/>
              </a:solidFill>
              <a:latin typeface="+mn-lt"/>
              <a:ea typeface="+mn-ea"/>
              <a:cs typeface="+mn-cs"/>
            </a:rPr>
          </a:br>
          <a:endParaRPr lang="en-US" sz="1100"/>
        </a:p>
      </xdr:txBody>
    </xdr:sp>
    <xdr:clientData/>
  </xdr:twoCellAnchor>
  <xdr:twoCellAnchor editAs="oneCell">
    <xdr:from>
      <xdr:col>0</xdr:col>
      <xdr:colOff>228600</xdr:colOff>
      <xdr:row>0</xdr:row>
      <xdr:rowOff>123825</xdr:rowOff>
    </xdr:from>
    <xdr:to>
      <xdr:col>0</xdr:col>
      <xdr:colOff>1659309</xdr:colOff>
      <xdr:row>4</xdr:row>
      <xdr:rowOff>247650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23825"/>
          <a:ext cx="1430709" cy="1371600"/>
        </a:xfrm>
        <a:prstGeom prst="rect">
          <a:avLst/>
        </a:prstGeom>
      </xdr:spPr>
    </xdr:pic>
    <xdr:clientData/>
  </xdr:twoCellAnchor>
  <xdr:twoCellAnchor editAs="oneCell">
    <xdr:from>
      <xdr:col>0</xdr:col>
      <xdr:colOff>3448050</xdr:colOff>
      <xdr:row>61</xdr:row>
      <xdr:rowOff>28575</xdr:rowOff>
    </xdr:from>
    <xdr:to>
      <xdr:col>0</xdr:col>
      <xdr:colOff>3600450</xdr:colOff>
      <xdr:row>62</xdr:row>
      <xdr:rowOff>0</xdr:rowOff>
    </xdr:to>
    <xdr:pic>
      <xdr:nvPicPr>
        <xdr:cNvPr id="7" name="Picture 6" descr="C:\Users\Hessells\AppData\Local\Microsoft\Windows\Temporary Internet Files\Content.IE5\5E2GVCKA\PngMedium-Decorative-Sun-5908[1].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0744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66</xdr:row>
      <xdr:rowOff>19050</xdr:rowOff>
    </xdr:from>
    <xdr:to>
      <xdr:col>0</xdr:col>
      <xdr:colOff>3600463</xdr:colOff>
      <xdr:row>66</xdr:row>
      <xdr:rowOff>171463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3448050" y="11877675"/>
          <a:ext cx="152413" cy="152413"/>
        </a:xfrm>
        <a:prstGeom prst="rect">
          <a:avLst/>
        </a:prstGeom>
      </xdr:spPr>
    </xdr:pic>
    <xdr:clientData/>
  </xdr:twoCellAnchor>
  <xdr:twoCellAnchor editAs="oneCell">
    <xdr:from>
      <xdr:col>0</xdr:col>
      <xdr:colOff>3448050</xdr:colOff>
      <xdr:row>63</xdr:row>
      <xdr:rowOff>28575</xdr:rowOff>
    </xdr:from>
    <xdr:to>
      <xdr:col>0</xdr:col>
      <xdr:colOff>3600450</xdr:colOff>
      <xdr:row>64</xdr:row>
      <xdr:rowOff>0</xdr:rowOff>
    </xdr:to>
    <xdr:pic>
      <xdr:nvPicPr>
        <xdr:cNvPr id="15" name="Picture 14" descr="C:\Users\Hessells\AppData\Local\Microsoft\Windows\Temporary Internet Files\Content.IE5\5E2GVCKA\PngMedium-Decorative-Sun-5908[1].gif">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1125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64</xdr:row>
      <xdr:rowOff>19050</xdr:rowOff>
    </xdr:from>
    <xdr:to>
      <xdr:col>0</xdr:col>
      <xdr:colOff>3600450</xdr:colOff>
      <xdr:row>64</xdr:row>
      <xdr:rowOff>171450</xdr:rowOff>
    </xdr:to>
    <xdr:pic>
      <xdr:nvPicPr>
        <xdr:cNvPr id="18" name="Picture 17" descr="C:\Users\Hessells\AppData\Local\Microsoft\Windows\Temporary Internet Files\Content.IE5\5E2GVCKA\PngMedium-Decorative-Sun-5908[1].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130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65</xdr:row>
      <xdr:rowOff>0</xdr:rowOff>
    </xdr:from>
    <xdr:to>
      <xdr:col>0</xdr:col>
      <xdr:colOff>3600450</xdr:colOff>
      <xdr:row>65</xdr:row>
      <xdr:rowOff>152400</xdr:rowOff>
    </xdr:to>
    <xdr:pic>
      <xdr:nvPicPr>
        <xdr:cNvPr id="20" name="Picture 19" descr="C:\Users\Hessells\AppData\Local\Microsoft\Windows\Temporary Internet Files\Content.IE5\5E2GVCKA\PngMedium-Decorative-Sun-5908[1].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149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72</xdr:row>
      <xdr:rowOff>19050</xdr:rowOff>
    </xdr:from>
    <xdr:to>
      <xdr:col>0</xdr:col>
      <xdr:colOff>3600450</xdr:colOff>
      <xdr:row>72</xdr:row>
      <xdr:rowOff>171450</xdr:rowOff>
    </xdr:to>
    <xdr:pic>
      <xdr:nvPicPr>
        <xdr:cNvPr id="23" name="Picture 22" descr="C:\Users\Hessells\AppData\Local\Microsoft\Windows\Temporary Internet Files\Content.IE5\5E2GVCKA\PngMedium-Decorative-Sun-5908[1].gif">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302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76</xdr:row>
      <xdr:rowOff>19050</xdr:rowOff>
    </xdr:from>
    <xdr:to>
      <xdr:col>0</xdr:col>
      <xdr:colOff>3600450</xdr:colOff>
      <xdr:row>76</xdr:row>
      <xdr:rowOff>171450</xdr:rowOff>
    </xdr:to>
    <xdr:pic>
      <xdr:nvPicPr>
        <xdr:cNvPr id="24" name="Picture 23" descr="C:\Users\Hessells\AppData\Local\Microsoft\Windows\Temporary Internet Files\Content.IE5\5E2GVCKA\PngMedium-Decorative-Sun-5908[1].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3782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80</xdr:row>
      <xdr:rowOff>19050</xdr:rowOff>
    </xdr:from>
    <xdr:to>
      <xdr:col>0</xdr:col>
      <xdr:colOff>3600450</xdr:colOff>
      <xdr:row>80</xdr:row>
      <xdr:rowOff>171450</xdr:rowOff>
    </xdr:to>
    <xdr:pic>
      <xdr:nvPicPr>
        <xdr:cNvPr id="25" name="Picture 24" descr="C:\Users\Hessells\AppData\Local\Microsoft\Windows\Temporary Internet Files\Content.IE5\5E2GVCKA\PngMedium-Decorative-Sun-5908[1].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4544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85</xdr:row>
      <xdr:rowOff>19050</xdr:rowOff>
    </xdr:from>
    <xdr:to>
      <xdr:col>0</xdr:col>
      <xdr:colOff>3600450</xdr:colOff>
      <xdr:row>85</xdr:row>
      <xdr:rowOff>171450</xdr:rowOff>
    </xdr:to>
    <xdr:pic>
      <xdr:nvPicPr>
        <xdr:cNvPr id="26" name="Picture 25" descr="C:\Users\Hessells\AppData\Local\Microsoft\Windows\Temporary Internet Files\Content.IE5\5E2GVCKA\PngMedium-Decorative-Sun-5908[1].gif">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549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88</xdr:row>
      <xdr:rowOff>19050</xdr:rowOff>
    </xdr:from>
    <xdr:to>
      <xdr:col>0</xdr:col>
      <xdr:colOff>3600450</xdr:colOff>
      <xdr:row>88</xdr:row>
      <xdr:rowOff>171450</xdr:rowOff>
    </xdr:to>
    <xdr:pic>
      <xdr:nvPicPr>
        <xdr:cNvPr id="27" name="Picture 26" descr="C:\Users\Hessells\AppData\Local\Microsoft\Windows\Temporary Internet Files\Content.IE5\5E2GVCKA\PngMedium-Decorative-Sun-5908[1].gif">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6068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91</xdr:row>
      <xdr:rowOff>28575</xdr:rowOff>
    </xdr:from>
    <xdr:to>
      <xdr:col>0</xdr:col>
      <xdr:colOff>3600450</xdr:colOff>
      <xdr:row>92</xdr:row>
      <xdr:rowOff>0</xdr:rowOff>
    </xdr:to>
    <xdr:pic>
      <xdr:nvPicPr>
        <xdr:cNvPr id="29" name="Picture 28" descr="C:\Users\Hessells\AppData\Local\Microsoft\Windows\Temporary Internet Files\Content.IE5\5E2GVCKA\PngMedium-Decorative-Sun-5908[1].gif">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684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95</xdr:row>
      <xdr:rowOff>28575</xdr:rowOff>
    </xdr:from>
    <xdr:to>
      <xdr:col>0</xdr:col>
      <xdr:colOff>3600450</xdr:colOff>
      <xdr:row>96</xdr:row>
      <xdr:rowOff>0</xdr:rowOff>
    </xdr:to>
    <xdr:pic>
      <xdr:nvPicPr>
        <xdr:cNvPr id="31" name="Picture 30" descr="C:\Users\Hessells\AppData\Local\Microsoft\Windows\Temporary Internet Files\Content.IE5\5E2GVCKA\PngMedium-Decorative-Sun-5908[1].gif">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7030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100</xdr:row>
      <xdr:rowOff>19050</xdr:rowOff>
    </xdr:from>
    <xdr:to>
      <xdr:col>0</xdr:col>
      <xdr:colOff>3600450</xdr:colOff>
      <xdr:row>100</xdr:row>
      <xdr:rowOff>171450</xdr:rowOff>
    </xdr:to>
    <xdr:pic>
      <xdr:nvPicPr>
        <xdr:cNvPr id="28" name="Picture 27" descr="C:\Users\Hessells\AppData\Local\Microsoft\Windows\Temporary Internet Files\Content.IE5\5E2GVCKA\PngMedium-Decorative-Sun-5908[1].gif">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8926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3448050</xdr:colOff>
      <xdr:row>105</xdr:row>
      <xdr:rowOff>19050</xdr:rowOff>
    </xdr:from>
    <xdr:to>
      <xdr:col>0</xdr:col>
      <xdr:colOff>3600450</xdr:colOff>
      <xdr:row>105</xdr:row>
      <xdr:rowOff>171450</xdr:rowOff>
    </xdr:to>
    <xdr:pic>
      <xdr:nvPicPr>
        <xdr:cNvPr id="32" name="Picture 31" descr="C:\Users\Hessells\AppData\Local\Microsoft\Windows\Temporary Internet Files\Content.IE5\5E2GVCKA\PngMedium-Decorative-Sun-5908[1].gif">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48050" y="19878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111</xdr:row>
      <xdr:rowOff>19050</xdr:rowOff>
    </xdr:from>
    <xdr:to>
      <xdr:col>0</xdr:col>
      <xdr:colOff>3609975</xdr:colOff>
      <xdr:row>111</xdr:row>
      <xdr:rowOff>171450</xdr:rowOff>
    </xdr:to>
    <xdr:pic>
      <xdr:nvPicPr>
        <xdr:cNvPr id="30" name="Picture 29" descr="C:\Users\Hessells\AppData\Local\Microsoft\Windows\Temporary Internet Files\Content.IE5\5E2GVCKA\PngMedium-Decorative-Sun-5908[1].gif">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2102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3581400</xdr:colOff>
      <xdr:row>118</xdr:row>
      <xdr:rowOff>19050</xdr:rowOff>
    </xdr:from>
    <xdr:to>
      <xdr:col>1</xdr:col>
      <xdr:colOff>85725</xdr:colOff>
      <xdr:row>118</xdr:row>
      <xdr:rowOff>171450</xdr:rowOff>
    </xdr:to>
    <xdr:pic>
      <xdr:nvPicPr>
        <xdr:cNvPr id="34" name="Picture 33" descr="C:\Users\Hessells\AppData\Local\Microsoft\Windows\Temporary Internet Files\Content.IE5\5E2GVCKA\PngMedium-Decorative-Sun-5908[1].gif">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1400" y="23060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124</xdr:row>
      <xdr:rowOff>19050</xdr:rowOff>
    </xdr:from>
    <xdr:to>
      <xdr:col>0</xdr:col>
      <xdr:colOff>3609975</xdr:colOff>
      <xdr:row>124</xdr:row>
      <xdr:rowOff>171450</xdr:rowOff>
    </xdr:to>
    <xdr:pic>
      <xdr:nvPicPr>
        <xdr:cNvPr id="36" name="Picture 35" descr="C:\Users\Hessells\AppData\Local\Microsoft\Windows\Temporary Internet Files\Content.IE5\5E2GVCKA\PngMedium-Decorative-Sun-5908[1].gif">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23688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130</xdr:row>
      <xdr:rowOff>19050</xdr:rowOff>
    </xdr:from>
    <xdr:to>
      <xdr:col>0</xdr:col>
      <xdr:colOff>3609975</xdr:colOff>
      <xdr:row>130</xdr:row>
      <xdr:rowOff>171450</xdr:rowOff>
    </xdr:to>
    <xdr:pic>
      <xdr:nvPicPr>
        <xdr:cNvPr id="38" name="Picture 37" descr="C:\Users\Hessells\AppData\Local\Microsoft\Windows\Temporary Internet Files\Content.IE5\5E2GVCKA\PngMedium-Decorative-Sun-5908[1].gif">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2593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146</xdr:row>
      <xdr:rowOff>19050</xdr:rowOff>
    </xdr:from>
    <xdr:to>
      <xdr:col>0</xdr:col>
      <xdr:colOff>3609975</xdr:colOff>
      <xdr:row>146</xdr:row>
      <xdr:rowOff>171450</xdr:rowOff>
    </xdr:to>
    <xdr:pic>
      <xdr:nvPicPr>
        <xdr:cNvPr id="40" name="Picture 39" descr="C:\Users\Hessells\AppData\Local\Microsoft\Windows\Temporary Internet Files\Content.IE5\5E2GVCKA\PngMedium-Decorative-Sun-5908[1].gif">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2765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171</xdr:row>
      <xdr:rowOff>19050</xdr:rowOff>
    </xdr:from>
    <xdr:to>
      <xdr:col>0</xdr:col>
      <xdr:colOff>3609975</xdr:colOff>
      <xdr:row>171</xdr:row>
      <xdr:rowOff>171450</xdr:rowOff>
    </xdr:to>
    <xdr:pic>
      <xdr:nvPicPr>
        <xdr:cNvPr id="43" name="Picture 42" descr="C:\Users\Hessells\AppData\Local\Microsoft\Windows\Temporary Internet Files\Content.IE5\5E2GVCKA\PngMedium-Decorative-Sun-5908[1].gif">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32223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166</xdr:row>
      <xdr:rowOff>19050</xdr:rowOff>
    </xdr:from>
    <xdr:to>
      <xdr:col>0</xdr:col>
      <xdr:colOff>3609975</xdr:colOff>
      <xdr:row>166</xdr:row>
      <xdr:rowOff>171450</xdr:rowOff>
    </xdr:to>
    <xdr:pic>
      <xdr:nvPicPr>
        <xdr:cNvPr id="45" name="Picture 44" descr="C:\Users\Hessells\AppData\Local\Microsoft\Windows\Temporary Internet Files\Content.IE5\5E2GVCKA\PngMedium-Decorative-Sun-5908[1].gif">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3146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160</xdr:row>
      <xdr:rowOff>19050</xdr:rowOff>
    </xdr:from>
    <xdr:to>
      <xdr:col>0</xdr:col>
      <xdr:colOff>3609975</xdr:colOff>
      <xdr:row>160</xdr:row>
      <xdr:rowOff>171450</xdr:rowOff>
    </xdr:to>
    <xdr:pic>
      <xdr:nvPicPr>
        <xdr:cNvPr id="47" name="Picture 46" descr="C:\Users\Hessells\AppData\Local\Microsoft\Windows\Temporary Internet Files\Content.IE5\5E2GVCKA\PngMedium-Decorative-Sun-5908[1].gif">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30508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158</xdr:row>
      <xdr:rowOff>19050</xdr:rowOff>
    </xdr:from>
    <xdr:to>
      <xdr:col>0</xdr:col>
      <xdr:colOff>3609975</xdr:colOff>
      <xdr:row>158</xdr:row>
      <xdr:rowOff>171450</xdr:rowOff>
    </xdr:to>
    <xdr:pic>
      <xdr:nvPicPr>
        <xdr:cNvPr id="51" name="Picture 50" descr="C:\Users\Hessells\AppData\Local\Microsoft\Windows\Temporary Internet Files\Content.IE5\5E2GVCKA\PngMedium-Decorative-Sun-5908[1].gif">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29937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157</xdr:row>
      <xdr:rowOff>19050</xdr:rowOff>
    </xdr:from>
    <xdr:to>
      <xdr:col>0</xdr:col>
      <xdr:colOff>3609975</xdr:colOff>
      <xdr:row>157</xdr:row>
      <xdr:rowOff>171450</xdr:rowOff>
    </xdr:to>
    <xdr:pic>
      <xdr:nvPicPr>
        <xdr:cNvPr id="53" name="Picture 52" descr="C:\Users\Hessells\AppData\Local\Microsoft\Windows\Temporary Internet Files\Content.IE5\5E2GVCKA\PngMedium-Decorative-Sun-5908[1].gif">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2974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154</xdr:row>
      <xdr:rowOff>19050</xdr:rowOff>
    </xdr:from>
    <xdr:to>
      <xdr:col>0</xdr:col>
      <xdr:colOff>3609975</xdr:colOff>
      <xdr:row>154</xdr:row>
      <xdr:rowOff>171450</xdr:rowOff>
    </xdr:to>
    <xdr:pic>
      <xdr:nvPicPr>
        <xdr:cNvPr id="54" name="Picture 53" descr="C:\Users\Hessells\AppData\Local\Microsoft\Windows\Temporary Internet Files\Content.IE5\5E2GVCKA\PngMedium-Decorative-Sun-5908[1].gif">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29175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155</xdr:row>
      <xdr:rowOff>19050</xdr:rowOff>
    </xdr:from>
    <xdr:to>
      <xdr:col>0</xdr:col>
      <xdr:colOff>3609975</xdr:colOff>
      <xdr:row>155</xdr:row>
      <xdr:rowOff>171450</xdr:rowOff>
    </xdr:to>
    <xdr:pic>
      <xdr:nvPicPr>
        <xdr:cNvPr id="56" name="Picture 55" descr="C:\Users\Hessells\AppData\Local\Microsoft\Windows\Temporary Internet Files\Content.IE5\5E2GVCKA\PngMedium-Decorative-Sun-5908[1].gif">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2936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176</xdr:row>
      <xdr:rowOff>19050</xdr:rowOff>
    </xdr:from>
    <xdr:to>
      <xdr:col>0</xdr:col>
      <xdr:colOff>3609975</xdr:colOff>
      <xdr:row>176</xdr:row>
      <xdr:rowOff>171450</xdr:rowOff>
    </xdr:to>
    <xdr:pic>
      <xdr:nvPicPr>
        <xdr:cNvPr id="58" name="Picture 57" descr="C:\Users\Hessells\AppData\Local\Microsoft\Windows\Temporary Internet Files\Content.IE5\5E2GVCKA\PngMedium-Decorative-Sun-5908[1].gif">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33556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183</xdr:row>
      <xdr:rowOff>19050</xdr:rowOff>
    </xdr:from>
    <xdr:to>
      <xdr:col>0</xdr:col>
      <xdr:colOff>3609975</xdr:colOff>
      <xdr:row>183</xdr:row>
      <xdr:rowOff>171450</xdr:rowOff>
    </xdr:to>
    <xdr:pic>
      <xdr:nvPicPr>
        <xdr:cNvPr id="60" name="Picture 59" descr="C:\Users\Hessells\AppData\Local\Microsoft\Windows\Temporary Internet Files\Content.IE5\5E2GVCKA\PngMedium-Decorative-Sun-5908[1].gif">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3651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3467100</xdr:colOff>
      <xdr:row>207</xdr:row>
      <xdr:rowOff>9525</xdr:rowOff>
    </xdr:from>
    <xdr:to>
      <xdr:col>0</xdr:col>
      <xdr:colOff>3619500</xdr:colOff>
      <xdr:row>207</xdr:row>
      <xdr:rowOff>161925</xdr:rowOff>
    </xdr:to>
    <xdr:pic>
      <xdr:nvPicPr>
        <xdr:cNvPr id="61" name="Picture 60" descr="C:\Users\Hessells\AppData\Local\Microsoft\Windows\Temporary Internet Files\Content.IE5\5E2GVCKA\PngMedium-Decorative-Sun-5908[1].gif">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7100" y="38414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232</xdr:row>
      <xdr:rowOff>19050</xdr:rowOff>
    </xdr:from>
    <xdr:to>
      <xdr:col>0</xdr:col>
      <xdr:colOff>3609975</xdr:colOff>
      <xdr:row>232</xdr:row>
      <xdr:rowOff>171450</xdr:rowOff>
    </xdr:to>
    <xdr:pic>
      <xdr:nvPicPr>
        <xdr:cNvPr id="63" name="Picture 62" descr="C:\Users\Hessells\AppData\Local\Microsoft\Windows\Temporary Internet Files\Content.IE5\5E2GVCKA\PngMedium-Decorative-Sun-5908[1].gif">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41281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238</xdr:row>
      <xdr:rowOff>19050</xdr:rowOff>
    </xdr:from>
    <xdr:to>
      <xdr:col>0</xdr:col>
      <xdr:colOff>3609975</xdr:colOff>
      <xdr:row>238</xdr:row>
      <xdr:rowOff>171450</xdr:rowOff>
    </xdr:to>
    <xdr:pic>
      <xdr:nvPicPr>
        <xdr:cNvPr id="65" name="Picture 64" descr="C:\Users\Hessells\AppData\Local\Microsoft\Windows\Temporary Internet Files\Content.IE5\5E2GVCKA\PngMedium-Decorative-Sun-5908[1].gif">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42424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3486150</xdr:colOff>
      <xdr:row>240</xdr:row>
      <xdr:rowOff>47625</xdr:rowOff>
    </xdr:from>
    <xdr:to>
      <xdr:col>0</xdr:col>
      <xdr:colOff>3638550</xdr:colOff>
      <xdr:row>241</xdr:row>
      <xdr:rowOff>19050</xdr:rowOff>
    </xdr:to>
    <xdr:pic>
      <xdr:nvPicPr>
        <xdr:cNvPr id="66" name="Picture 65" descr="C:\Users\Hessells\AppData\Local\Microsoft\Windows\Temporary Internet Files\Content.IE5\5E2GVCKA\PngMedium-Decorative-Sun-5908[1].gif">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0" y="43510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245</xdr:row>
      <xdr:rowOff>19050</xdr:rowOff>
    </xdr:from>
    <xdr:to>
      <xdr:col>0</xdr:col>
      <xdr:colOff>3609975</xdr:colOff>
      <xdr:row>245</xdr:row>
      <xdr:rowOff>171450</xdr:rowOff>
    </xdr:to>
    <xdr:pic>
      <xdr:nvPicPr>
        <xdr:cNvPr id="67" name="Picture 66" descr="C:\Users\Hessells\AppData\Local\Microsoft\Windows\Temporary Internet Files\Content.IE5\5E2GVCKA\PngMedium-Decorative-Sun-5908[1].gif">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43186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247</xdr:row>
      <xdr:rowOff>9525</xdr:rowOff>
    </xdr:from>
    <xdr:to>
      <xdr:col>0</xdr:col>
      <xdr:colOff>3609975</xdr:colOff>
      <xdr:row>247</xdr:row>
      <xdr:rowOff>161925</xdr:rowOff>
    </xdr:to>
    <xdr:pic>
      <xdr:nvPicPr>
        <xdr:cNvPr id="69" name="Picture 68" descr="C:\Users\Hessells\AppData\Local\Microsoft\Windows\Temporary Internet Files\Content.IE5\5E2GVCKA\PngMedium-Decorative-Sun-5908[1].gif">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43557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3438525</xdr:colOff>
      <xdr:row>137</xdr:row>
      <xdr:rowOff>0</xdr:rowOff>
    </xdr:from>
    <xdr:to>
      <xdr:col>0</xdr:col>
      <xdr:colOff>3638550</xdr:colOff>
      <xdr:row>138</xdr:row>
      <xdr:rowOff>19050</xdr:rowOff>
    </xdr:to>
    <xdr:pic>
      <xdr:nvPicPr>
        <xdr:cNvPr id="71" name="Picture 7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38525" y="24812625"/>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3438525</xdr:colOff>
      <xdr:row>196</xdr:row>
      <xdr:rowOff>9525</xdr:rowOff>
    </xdr:from>
    <xdr:to>
      <xdr:col>0</xdr:col>
      <xdr:colOff>3638550</xdr:colOff>
      <xdr:row>197</xdr:row>
      <xdr:rowOff>28575</xdr:rowOff>
    </xdr:to>
    <xdr:pic>
      <xdr:nvPicPr>
        <xdr:cNvPr id="73" name="Picture 72">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38525" y="3488055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151</xdr:row>
      <xdr:rowOff>19050</xdr:rowOff>
    </xdr:from>
    <xdr:to>
      <xdr:col>0</xdr:col>
      <xdr:colOff>3609975</xdr:colOff>
      <xdr:row>152</xdr:row>
      <xdr:rowOff>0</xdr:rowOff>
    </xdr:to>
    <xdr:pic>
      <xdr:nvPicPr>
        <xdr:cNvPr id="75" name="Picture 74" descr="C:\Users\Hessells\AppData\Local\Microsoft\Windows\Temporary Internet Files\Content.IE5\5E2GVCKA\PngMedium-Decorative-Sun-5908[1].gif">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28603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3457575</xdr:colOff>
      <xdr:row>188</xdr:row>
      <xdr:rowOff>19050</xdr:rowOff>
    </xdr:from>
    <xdr:ext cx="152400" cy="152400"/>
    <xdr:pic>
      <xdr:nvPicPr>
        <xdr:cNvPr id="77" name="Picture 76" descr="C:\Users\Hessells\AppData\Local\Microsoft\Windows\Temporary Internet Files\Content.IE5\5E2GVCKA\PngMedium-Decorative-Sun-5908[1].gif">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36518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3438525</xdr:colOff>
      <xdr:row>226</xdr:row>
      <xdr:rowOff>0</xdr:rowOff>
    </xdr:from>
    <xdr:to>
      <xdr:col>0</xdr:col>
      <xdr:colOff>3638550</xdr:colOff>
      <xdr:row>227</xdr:row>
      <xdr:rowOff>19050</xdr:rowOff>
    </xdr:to>
    <xdr:pic>
      <xdr:nvPicPr>
        <xdr:cNvPr id="79" name="Picture 78">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38525" y="4145280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251</xdr:row>
      <xdr:rowOff>19050</xdr:rowOff>
    </xdr:from>
    <xdr:to>
      <xdr:col>0</xdr:col>
      <xdr:colOff>3609975</xdr:colOff>
      <xdr:row>251</xdr:row>
      <xdr:rowOff>171450</xdr:rowOff>
    </xdr:to>
    <xdr:pic>
      <xdr:nvPicPr>
        <xdr:cNvPr id="81" name="Picture 80" descr="C:\Users\Hessells\AppData\Local\Microsoft\Windows\Temporary Internet Files\Content.IE5\5E2GVCKA\PngMedium-Decorative-Sun-5908[1].gif">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4528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256</xdr:row>
      <xdr:rowOff>19050</xdr:rowOff>
    </xdr:from>
    <xdr:to>
      <xdr:col>0</xdr:col>
      <xdr:colOff>3609975</xdr:colOff>
      <xdr:row>256</xdr:row>
      <xdr:rowOff>171450</xdr:rowOff>
    </xdr:to>
    <xdr:pic>
      <xdr:nvPicPr>
        <xdr:cNvPr id="83" name="Picture 82" descr="C:\Users\Hessells\AppData\Local\Microsoft\Windows\Temporary Internet Files\Content.IE5\5E2GVCKA\PngMedium-Decorative-Sun-5908[1].gif">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7575" y="46234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3438525</xdr:colOff>
      <xdr:row>212</xdr:row>
      <xdr:rowOff>0</xdr:rowOff>
    </xdr:from>
    <xdr:to>
      <xdr:col>0</xdr:col>
      <xdr:colOff>3638550</xdr:colOff>
      <xdr:row>213</xdr:row>
      <xdr:rowOff>19050</xdr:rowOff>
    </xdr:to>
    <xdr:pic>
      <xdr:nvPicPr>
        <xdr:cNvPr id="86" name="Picture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38525" y="4030980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3854768</xdr:colOff>
      <xdr:row>202</xdr:row>
      <xdr:rowOff>9526</xdr:rowOff>
    </xdr:from>
    <xdr:to>
      <xdr:col>0</xdr:col>
      <xdr:colOff>3648074</xdr:colOff>
      <xdr:row>203</xdr:row>
      <xdr:rowOff>0</xdr:rowOff>
    </xdr:to>
    <xdr:pic>
      <xdr:nvPicPr>
        <xdr:cNvPr id="90" name="Picture 89">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54768" y="38157151"/>
          <a:ext cx="317181" cy="171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1047750</xdr:colOff>
      <xdr:row>10</xdr:row>
      <xdr:rowOff>47625</xdr:rowOff>
    </xdr:from>
    <xdr:to>
      <xdr:col>0</xdr:col>
      <xdr:colOff>1200150</xdr:colOff>
      <xdr:row>10</xdr:row>
      <xdr:rowOff>200025</xdr:rowOff>
    </xdr:to>
    <xdr:pic>
      <xdr:nvPicPr>
        <xdr:cNvPr id="92" name="Picture 91" descr="C:\Users\Hessells\AppData\Local\Microsoft\Windows\Temporary Internet Files\Content.IE5\5E2GVCKA\PngMedium-Decorative-Sun-5908[1].gif">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 y="3124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1343025</xdr:colOff>
      <xdr:row>11</xdr:row>
      <xdr:rowOff>28575</xdr:rowOff>
    </xdr:from>
    <xdr:to>
      <xdr:col>0</xdr:col>
      <xdr:colOff>1543050</xdr:colOff>
      <xdr:row>11</xdr:row>
      <xdr:rowOff>228600</xdr:rowOff>
    </xdr:to>
    <xdr:pic>
      <xdr:nvPicPr>
        <xdr:cNvPr id="93" name="Picture 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43025" y="3343275"/>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3241366</xdr:colOff>
      <xdr:row>10</xdr:row>
      <xdr:rowOff>1</xdr:rowOff>
    </xdr:from>
    <xdr:to>
      <xdr:col>0</xdr:col>
      <xdr:colOff>3495675</xdr:colOff>
      <xdr:row>10</xdr:row>
      <xdr:rowOff>236785</xdr:rowOff>
    </xdr:to>
    <xdr:pic>
      <xdr:nvPicPr>
        <xdr:cNvPr id="95" name="Picture 94">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241366" y="3076576"/>
          <a:ext cx="254309" cy="236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3457574</xdr:colOff>
      <xdr:row>62</xdr:row>
      <xdr:rowOff>16739</xdr:rowOff>
    </xdr:from>
    <xdr:to>
      <xdr:col>0</xdr:col>
      <xdr:colOff>3609975</xdr:colOff>
      <xdr:row>62</xdr:row>
      <xdr:rowOff>167337</xdr:rowOff>
    </xdr:to>
    <xdr:pic>
      <xdr:nvPicPr>
        <xdr:cNvPr id="102" name="Picture 101">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57574" y="10779989"/>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3219450</xdr:colOff>
      <xdr:row>65</xdr:row>
      <xdr:rowOff>9525</xdr:rowOff>
    </xdr:from>
    <xdr:to>
      <xdr:col>0</xdr:col>
      <xdr:colOff>3419475</xdr:colOff>
      <xdr:row>66</xdr:row>
      <xdr:rowOff>28575</xdr:rowOff>
    </xdr:to>
    <xdr:pic>
      <xdr:nvPicPr>
        <xdr:cNvPr id="104" name="Picture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19450" y="1167765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3238500</xdr:colOff>
      <xdr:row>100</xdr:row>
      <xdr:rowOff>0</xdr:rowOff>
    </xdr:from>
    <xdr:to>
      <xdr:col>0</xdr:col>
      <xdr:colOff>3438525</xdr:colOff>
      <xdr:row>101</xdr:row>
      <xdr:rowOff>19050</xdr:rowOff>
    </xdr:to>
    <xdr:pic>
      <xdr:nvPicPr>
        <xdr:cNvPr id="106" name="Picture 105">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38500" y="18907125"/>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3248025</xdr:colOff>
      <xdr:row>105</xdr:row>
      <xdr:rowOff>9525</xdr:rowOff>
    </xdr:from>
    <xdr:to>
      <xdr:col>0</xdr:col>
      <xdr:colOff>3448050</xdr:colOff>
      <xdr:row>106</xdr:row>
      <xdr:rowOff>28575</xdr:rowOff>
    </xdr:to>
    <xdr:pic>
      <xdr:nvPicPr>
        <xdr:cNvPr id="108" name="Picture 107">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248025" y="1986915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3257550</xdr:colOff>
      <xdr:row>137</xdr:row>
      <xdr:rowOff>19050</xdr:rowOff>
    </xdr:from>
    <xdr:to>
      <xdr:col>0</xdr:col>
      <xdr:colOff>3409951</xdr:colOff>
      <xdr:row>137</xdr:row>
      <xdr:rowOff>169648</xdr:rowOff>
    </xdr:to>
    <xdr:pic>
      <xdr:nvPicPr>
        <xdr:cNvPr id="120" name="Picture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57550" y="24688800"/>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3295650</xdr:colOff>
      <xdr:row>151</xdr:row>
      <xdr:rowOff>19050</xdr:rowOff>
    </xdr:from>
    <xdr:to>
      <xdr:col>0</xdr:col>
      <xdr:colOff>3448051</xdr:colOff>
      <xdr:row>151</xdr:row>
      <xdr:rowOff>169648</xdr:rowOff>
    </xdr:to>
    <xdr:pic>
      <xdr:nvPicPr>
        <xdr:cNvPr id="122" name="Picture 121">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95650" y="28460700"/>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3295650</xdr:colOff>
      <xdr:row>154</xdr:row>
      <xdr:rowOff>19050</xdr:rowOff>
    </xdr:from>
    <xdr:to>
      <xdr:col>0</xdr:col>
      <xdr:colOff>3448051</xdr:colOff>
      <xdr:row>154</xdr:row>
      <xdr:rowOff>169648</xdr:rowOff>
    </xdr:to>
    <xdr:pic>
      <xdr:nvPicPr>
        <xdr:cNvPr id="124" name="Picture 123">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95650" y="29032200"/>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3286125</xdr:colOff>
      <xdr:row>157</xdr:row>
      <xdr:rowOff>19050</xdr:rowOff>
    </xdr:from>
    <xdr:to>
      <xdr:col>0</xdr:col>
      <xdr:colOff>3438526</xdr:colOff>
      <xdr:row>157</xdr:row>
      <xdr:rowOff>169648</xdr:rowOff>
    </xdr:to>
    <xdr:pic>
      <xdr:nvPicPr>
        <xdr:cNvPr id="125" name="Picture 124">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86125" y="29603700"/>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3286125</xdr:colOff>
      <xdr:row>158</xdr:row>
      <xdr:rowOff>19050</xdr:rowOff>
    </xdr:from>
    <xdr:to>
      <xdr:col>0</xdr:col>
      <xdr:colOff>3438526</xdr:colOff>
      <xdr:row>158</xdr:row>
      <xdr:rowOff>169648</xdr:rowOff>
    </xdr:to>
    <xdr:pic>
      <xdr:nvPicPr>
        <xdr:cNvPr id="126" name="Picture 125">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86125" y="29794200"/>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3638550</xdr:colOff>
      <xdr:row>202</xdr:row>
      <xdr:rowOff>19050</xdr:rowOff>
    </xdr:from>
    <xdr:to>
      <xdr:col>1</xdr:col>
      <xdr:colOff>1</xdr:colOff>
      <xdr:row>202</xdr:row>
      <xdr:rowOff>169648</xdr:rowOff>
    </xdr:to>
    <xdr:pic>
      <xdr:nvPicPr>
        <xdr:cNvPr id="128" name="Picture 127">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38550" y="38166675"/>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3257550</xdr:colOff>
      <xdr:row>212</xdr:row>
      <xdr:rowOff>19050</xdr:rowOff>
    </xdr:from>
    <xdr:to>
      <xdr:col>0</xdr:col>
      <xdr:colOff>3409951</xdr:colOff>
      <xdr:row>212</xdr:row>
      <xdr:rowOff>169648</xdr:rowOff>
    </xdr:to>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57550" y="40262175"/>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3257550</xdr:colOff>
      <xdr:row>226</xdr:row>
      <xdr:rowOff>19050</xdr:rowOff>
    </xdr:from>
    <xdr:to>
      <xdr:col>0</xdr:col>
      <xdr:colOff>3409951</xdr:colOff>
      <xdr:row>226</xdr:row>
      <xdr:rowOff>169648</xdr:rowOff>
    </xdr:to>
    <xdr:pic>
      <xdr:nvPicPr>
        <xdr:cNvPr id="72" name="Picture 71">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57550" y="41405175"/>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3486150</xdr:colOff>
      <xdr:row>237</xdr:row>
      <xdr:rowOff>28575</xdr:rowOff>
    </xdr:from>
    <xdr:to>
      <xdr:col>0</xdr:col>
      <xdr:colOff>3638551</xdr:colOff>
      <xdr:row>237</xdr:row>
      <xdr:rowOff>179173</xdr:rowOff>
    </xdr:to>
    <xdr:pic>
      <xdr:nvPicPr>
        <xdr:cNvPr id="76" name="Picture 75">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86150" y="45567600"/>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3438525</xdr:colOff>
      <xdr:row>259</xdr:row>
      <xdr:rowOff>9525</xdr:rowOff>
    </xdr:from>
    <xdr:to>
      <xdr:col>0</xdr:col>
      <xdr:colOff>3638550</xdr:colOff>
      <xdr:row>260</xdr:row>
      <xdr:rowOff>19050</xdr:rowOff>
    </xdr:to>
    <xdr:pic>
      <xdr:nvPicPr>
        <xdr:cNvPr id="84" name="Picture 83">
          <a:extLst>
            <a:ext uri="{FF2B5EF4-FFF2-40B4-BE49-F238E27FC236}">
              <a16:creationId xmlns:a16="http://schemas.microsoft.com/office/drawing/2014/main" id="{D996CEAC-3843-424E-93FD-30D60631D82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38525" y="4794885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3457575</xdr:colOff>
      <xdr:row>202</xdr:row>
      <xdr:rowOff>9525</xdr:rowOff>
    </xdr:from>
    <xdr:to>
      <xdr:col>0</xdr:col>
      <xdr:colOff>3609976</xdr:colOff>
      <xdr:row>202</xdr:row>
      <xdr:rowOff>160123</xdr:rowOff>
    </xdr:to>
    <xdr:pic>
      <xdr:nvPicPr>
        <xdr:cNvPr id="87" name="Picture 86">
          <a:extLst>
            <a:ext uri="{FF2B5EF4-FFF2-40B4-BE49-F238E27FC236}">
              <a16:creationId xmlns:a16="http://schemas.microsoft.com/office/drawing/2014/main" id="{6F21CF11-BB05-4FE2-AA8F-BBCC93703414}"/>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57575" y="39528750"/>
          <a:ext cx="152401" cy="150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11</xdr:row>
      <xdr:rowOff>38100</xdr:rowOff>
    </xdr:from>
    <xdr:to>
      <xdr:col>1</xdr:col>
      <xdr:colOff>371475</xdr:colOff>
      <xdr:row>12</xdr:row>
      <xdr:rowOff>0</xdr:rowOff>
    </xdr:to>
    <xdr:pic>
      <xdr:nvPicPr>
        <xdr:cNvPr id="74" name="Picture 73">
          <a:extLst>
            <a:ext uri="{FF2B5EF4-FFF2-40B4-BE49-F238E27FC236}">
              <a16:creationId xmlns:a16="http://schemas.microsoft.com/office/drawing/2014/main" id="{0A451540-F73D-4B5D-836F-E7037CEFA1F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9525" y="335280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381000</xdr:colOff>
      <xdr:row>11</xdr:row>
      <xdr:rowOff>47625</xdr:rowOff>
    </xdr:from>
    <xdr:to>
      <xdr:col>1</xdr:col>
      <xdr:colOff>533400</xdr:colOff>
      <xdr:row>11</xdr:row>
      <xdr:rowOff>200025</xdr:rowOff>
    </xdr:to>
    <xdr:pic>
      <xdr:nvPicPr>
        <xdr:cNvPr id="80" name="Picture 79" descr="C:\Users\Hessells\AppData\Local\Microsoft\Windows\Temporary Internet Files\Content.IE5\5E2GVCKA\PngMedium-Decorative-Sun-5908[1].gif">
          <a:extLst>
            <a:ext uri="{FF2B5EF4-FFF2-40B4-BE49-F238E27FC236}">
              <a16:creationId xmlns:a16="http://schemas.microsoft.com/office/drawing/2014/main" id="{6AA63A14-D507-443F-853D-5EB926BE55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9075" y="3362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3514725</xdr:colOff>
      <xdr:row>219</xdr:row>
      <xdr:rowOff>0</xdr:rowOff>
    </xdr:from>
    <xdr:to>
      <xdr:col>1</xdr:col>
      <xdr:colOff>66675</xdr:colOff>
      <xdr:row>220</xdr:row>
      <xdr:rowOff>19050</xdr:rowOff>
    </xdr:to>
    <xdr:pic>
      <xdr:nvPicPr>
        <xdr:cNvPr id="82" name="Picture 81">
          <a:extLst>
            <a:ext uri="{FF2B5EF4-FFF2-40B4-BE49-F238E27FC236}">
              <a16:creationId xmlns:a16="http://schemas.microsoft.com/office/drawing/2014/main" id="{B2B6532C-9835-4494-A2DC-2A3A8554EA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514725" y="41919525"/>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3419475</xdr:colOff>
      <xdr:row>92</xdr:row>
      <xdr:rowOff>0</xdr:rowOff>
    </xdr:from>
    <xdr:to>
      <xdr:col>0</xdr:col>
      <xdr:colOff>3619500</xdr:colOff>
      <xdr:row>93</xdr:row>
      <xdr:rowOff>19050</xdr:rowOff>
    </xdr:to>
    <xdr:pic>
      <xdr:nvPicPr>
        <xdr:cNvPr id="85" name="Picture 84">
          <a:extLst>
            <a:ext uri="{FF2B5EF4-FFF2-40B4-BE49-F238E27FC236}">
              <a16:creationId xmlns:a16="http://schemas.microsoft.com/office/drawing/2014/main" id="{CF247BD4-5AEE-4CC0-A2EE-7106BA7D756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19475" y="21431250"/>
          <a:ext cx="2000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264"/>
  <sheetViews>
    <sheetView tabSelected="1" zoomScaleNormal="100" workbookViewId="0">
      <selection activeCell="A144" sqref="A144"/>
    </sheetView>
  </sheetViews>
  <sheetFormatPr defaultRowHeight="15"/>
  <cols>
    <col min="1" max="1" width="54.7109375" customWidth="1"/>
    <col min="2" max="2" width="14" customWidth="1"/>
    <col min="3" max="4" width="13.7109375" customWidth="1"/>
  </cols>
  <sheetData>
    <row r="2" spans="1:4" ht="20.25">
      <c r="A2" s="116" t="s">
        <v>38</v>
      </c>
      <c r="B2" s="116"/>
      <c r="C2" s="116"/>
      <c r="D2" s="116"/>
    </row>
    <row r="3" spans="1:4" ht="20.25">
      <c r="A3" s="116" t="s">
        <v>40</v>
      </c>
      <c r="B3" s="116"/>
      <c r="C3" s="116"/>
      <c r="D3" s="116"/>
    </row>
    <row r="4" spans="1:4" ht="20.25">
      <c r="A4" s="116" t="s">
        <v>66</v>
      </c>
      <c r="B4" s="116"/>
      <c r="C4" s="116"/>
      <c r="D4" s="116"/>
    </row>
    <row r="5" spans="1:4" ht="20.25">
      <c r="A5" s="117" t="s">
        <v>43</v>
      </c>
      <c r="B5" s="117"/>
      <c r="C5" s="117"/>
      <c r="D5" s="117"/>
    </row>
    <row r="6" spans="1:4" s="15" customFormat="1" ht="18.75" customHeight="1">
      <c r="A6" s="119" t="s">
        <v>186</v>
      </c>
      <c r="B6" s="120"/>
      <c r="C6" s="120"/>
      <c r="D6" s="120"/>
    </row>
    <row r="7" spans="1:4" s="15" customFormat="1" ht="18.75" customHeight="1">
      <c r="A7" s="113" t="s">
        <v>188</v>
      </c>
      <c r="B7" s="114"/>
      <c r="C7" s="114"/>
      <c r="D7" s="114"/>
    </row>
    <row r="8" spans="1:4" s="15" customFormat="1" ht="18.75" customHeight="1">
      <c r="A8" s="113" t="s">
        <v>189</v>
      </c>
      <c r="B8" s="114"/>
      <c r="C8" s="114"/>
      <c r="D8" s="114"/>
    </row>
    <row r="9" spans="1:4" s="15" customFormat="1" ht="18.75" customHeight="1">
      <c r="A9" s="113" t="s">
        <v>190</v>
      </c>
      <c r="B9" s="114"/>
      <c r="C9" s="114"/>
      <c r="D9" s="114"/>
    </row>
    <row r="10" spans="1:4" s="15" customFormat="1" ht="18.75" customHeight="1">
      <c r="A10" s="122" t="s">
        <v>185</v>
      </c>
      <c r="B10" s="123"/>
      <c r="C10" s="123"/>
      <c r="D10" s="123"/>
    </row>
    <row r="11" spans="1:4" s="15" customFormat="1" ht="18.75" customHeight="1">
      <c r="A11" s="113" t="s">
        <v>143</v>
      </c>
      <c r="B11" s="121"/>
      <c r="C11" s="121"/>
      <c r="D11" s="121"/>
    </row>
    <row r="12" spans="1:4" s="15" customFormat="1" ht="18.75" customHeight="1">
      <c r="A12" s="113" t="s">
        <v>142</v>
      </c>
      <c r="B12" s="113"/>
      <c r="C12" s="113"/>
      <c r="D12" s="113"/>
    </row>
    <row r="13" spans="1:4" s="15" customFormat="1" ht="18.75" customHeight="1">
      <c r="A13" s="144" t="s">
        <v>176</v>
      </c>
      <c r="B13" s="145"/>
      <c r="C13" s="145"/>
      <c r="D13" s="145"/>
    </row>
    <row r="14" spans="1:4" ht="18.75" customHeight="1">
      <c r="A14" s="122" t="s">
        <v>171</v>
      </c>
      <c r="B14" s="122"/>
      <c r="C14" s="122"/>
      <c r="D14" s="122"/>
    </row>
    <row r="15" spans="1:4" ht="18.75" customHeight="1">
      <c r="A15" s="122" t="s">
        <v>172</v>
      </c>
      <c r="B15" s="122"/>
      <c r="C15" s="122"/>
      <c r="D15" s="122"/>
    </row>
    <row r="16" spans="1:4" ht="18.75" customHeight="1">
      <c r="A16" s="118" t="s">
        <v>46</v>
      </c>
      <c r="B16" s="118"/>
      <c r="C16" s="118"/>
      <c r="D16" s="118"/>
    </row>
    <row r="17" spans="1:4" ht="18.75" customHeight="1">
      <c r="A17" s="118" t="s">
        <v>47</v>
      </c>
      <c r="B17" s="118"/>
      <c r="C17" s="118"/>
      <c r="D17" s="118"/>
    </row>
    <row r="18" spans="1:4" s="10" customFormat="1" ht="18.75" customHeight="1">
      <c r="A18" s="146" t="s">
        <v>39</v>
      </c>
      <c r="B18" s="146"/>
      <c r="C18" s="146"/>
      <c r="D18" s="146"/>
    </row>
    <row r="19" spans="1:4" ht="18.75">
      <c r="A19" s="141" t="s">
        <v>144</v>
      </c>
      <c r="B19" s="141"/>
      <c r="C19" s="141"/>
      <c r="D19" s="141"/>
    </row>
    <row r="20" spans="1:4" ht="18.75">
      <c r="A20" s="141" t="s">
        <v>145</v>
      </c>
      <c r="B20" s="141"/>
      <c r="C20" s="141"/>
      <c r="D20" s="141"/>
    </row>
    <row r="21" spans="1:4" ht="15" customHeight="1">
      <c r="A21" s="128" t="s">
        <v>36</v>
      </c>
      <c r="B21" s="128"/>
      <c r="C21" s="128"/>
      <c r="D21" s="128"/>
    </row>
    <row r="22" spans="1:4">
      <c r="A22" s="128"/>
      <c r="B22" s="128"/>
      <c r="C22" s="128"/>
      <c r="D22" s="128"/>
    </row>
    <row r="24" spans="1:4" s="74" customFormat="1">
      <c r="A24"/>
      <c r="B24"/>
      <c r="C24"/>
      <c r="D24"/>
    </row>
    <row r="44" spans="1:4" ht="14.1" customHeight="1">
      <c r="A44" s="1" t="s">
        <v>192</v>
      </c>
      <c r="B44" s="138" t="s">
        <v>0</v>
      </c>
      <c r="C44" s="139"/>
      <c r="D44" s="140"/>
    </row>
    <row r="45" spans="1:4" ht="14.45" customHeight="1">
      <c r="A45" s="12" t="s">
        <v>41</v>
      </c>
      <c r="B45" s="132"/>
      <c r="C45" s="133"/>
      <c r="D45" s="134"/>
    </row>
    <row r="46" spans="1:4" ht="14.45" customHeight="1">
      <c r="A46" s="12" t="s">
        <v>1</v>
      </c>
      <c r="B46" s="135"/>
      <c r="C46" s="133"/>
      <c r="D46" s="134"/>
    </row>
    <row r="47" spans="1:4" ht="14.45" customHeight="1">
      <c r="A47" s="12" t="s">
        <v>2</v>
      </c>
      <c r="B47" s="132"/>
      <c r="C47" s="133"/>
      <c r="D47" s="134"/>
    </row>
    <row r="48" spans="1:4" ht="14.45" customHeight="1">
      <c r="A48" s="12" t="s">
        <v>3</v>
      </c>
      <c r="B48" s="132"/>
      <c r="C48" s="133"/>
      <c r="D48" s="134"/>
    </row>
    <row r="49" spans="1:4" ht="14.45" customHeight="1">
      <c r="A49" s="12" t="s">
        <v>4</v>
      </c>
      <c r="B49" s="129"/>
      <c r="C49" s="130"/>
      <c r="D49" s="131"/>
    </row>
    <row r="50" spans="1:4" ht="14.45" customHeight="1">
      <c r="A50" s="13" t="s">
        <v>5</v>
      </c>
      <c r="B50" s="16" t="s">
        <v>6</v>
      </c>
      <c r="C50" s="71" t="s">
        <v>7</v>
      </c>
      <c r="D50" s="75" t="s">
        <v>8</v>
      </c>
    </row>
    <row r="51" spans="1:4" ht="14.45" customHeight="1">
      <c r="A51" s="33" t="s">
        <v>81</v>
      </c>
      <c r="B51" s="34"/>
      <c r="C51" s="43"/>
      <c r="D51" s="43"/>
    </row>
    <row r="52" spans="1:4" ht="14.45" customHeight="1">
      <c r="A52" s="84" t="s">
        <v>70</v>
      </c>
      <c r="B52" s="51"/>
      <c r="C52" s="83">
        <v>17</v>
      </c>
      <c r="D52" s="83">
        <f>SUM(B52*C52)</f>
        <v>0</v>
      </c>
    </row>
    <row r="53" spans="1:4" ht="14.45" customHeight="1">
      <c r="A53" s="76" t="s">
        <v>71</v>
      </c>
      <c r="B53" s="16"/>
      <c r="C53" s="77">
        <v>42.5</v>
      </c>
      <c r="D53" s="77">
        <f>SUM(B53*C53)</f>
        <v>0</v>
      </c>
    </row>
    <row r="54" spans="1:4" ht="14.45" customHeight="1">
      <c r="A54" s="84" t="s">
        <v>72</v>
      </c>
      <c r="B54" s="51"/>
      <c r="C54" s="83">
        <v>85</v>
      </c>
      <c r="D54" s="83">
        <f>SUM(B54*C54)</f>
        <v>0</v>
      </c>
    </row>
    <row r="55" spans="1:4" ht="14.1" customHeight="1">
      <c r="A55" s="31" t="s">
        <v>73</v>
      </c>
      <c r="B55" s="27">
        <f>SUM(B52:B54)</f>
        <v>0</v>
      </c>
      <c r="C55" s="57"/>
      <c r="D55" s="46">
        <f>SUM(D52:D54)</f>
        <v>0</v>
      </c>
    </row>
    <row r="56" spans="1:4" ht="14.45" customHeight="1">
      <c r="A56" s="33" t="s">
        <v>198</v>
      </c>
      <c r="B56" s="80"/>
      <c r="C56" s="34"/>
      <c r="D56" s="81"/>
    </row>
    <row r="57" spans="1:4" ht="14.45" customHeight="1">
      <c r="A57" s="7" t="s">
        <v>126</v>
      </c>
      <c r="B57" s="16"/>
      <c r="C57" s="77"/>
      <c r="D57" s="77">
        <f>SUM(B57*C57)</f>
        <v>0</v>
      </c>
    </row>
    <row r="58" spans="1:4" ht="14.45" customHeight="1">
      <c r="A58" s="82" t="s">
        <v>125</v>
      </c>
      <c r="B58" s="51"/>
      <c r="C58" s="83"/>
      <c r="D58" s="83">
        <f>SUM(B58*C58)</f>
        <v>0</v>
      </c>
    </row>
    <row r="59" spans="1:4" ht="14.45" customHeight="1">
      <c r="A59" s="7" t="s">
        <v>127</v>
      </c>
      <c r="B59" s="16"/>
      <c r="C59" s="77"/>
      <c r="D59" s="77">
        <f>SUM(B59*C59)</f>
        <v>0</v>
      </c>
    </row>
    <row r="60" spans="1:4" ht="14.1" customHeight="1">
      <c r="A60" s="31" t="s">
        <v>124</v>
      </c>
      <c r="B60" s="27">
        <f>SUM(B57:B59)</f>
        <v>0</v>
      </c>
      <c r="C60" s="57"/>
      <c r="D60" s="47">
        <f>SUM(D57:D59)</f>
        <v>0</v>
      </c>
    </row>
    <row r="61" spans="1:4" ht="14.45" customHeight="1">
      <c r="A61" s="33" t="s">
        <v>199</v>
      </c>
      <c r="B61" s="34"/>
      <c r="C61" s="34"/>
      <c r="D61" s="54"/>
    </row>
    <row r="62" spans="1:4" ht="14.45" customHeight="1">
      <c r="A62" s="28" t="s">
        <v>112</v>
      </c>
      <c r="B62" s="45"/>
      <c r="C62" s="52"/>
      <c r="D62" s="53">
        <f>SUM(C62*B62)</f>
        <v>0</v>
      </c>
    </row>
    <row r="63" spans="1:4" ht="14.45" customHeight="1">
      <c r="A63" s="6" t="s">
        <v>119</v>
      </c>
      <c r="B63" s="78"/>
      <c r="C63" s="79"/>
      <c r="D63" s="71">
        <f>SUM(C63*B63)</f>
        <v>0</v>
      </c>
    </row>
    <row r="64" spans="1:4" ht="14.45" customHeight="1">
      <c r="A64" s="6" t="s">
        <v>113</v>
      </c>
      <c r="B64" s="23"/>
      <c r="C64" s="52"/>
      <c r="D64" s="4">
        <f>SUM(C64*B64)</f>
        <v>0</v>
      </c>
    </row>
    <row r="65" spans="1:5" ht="14.45" customHeight="1">
      <c r="A65" s="6" t="s">
        <v>138</v>
      </c>
      <c r="B65" s="16"/>
      <c r="C65" s="79"/>
      <c r="D65" s="71">
        <f>SUM(C65*B65)</f>
        <v>0</v>
      </c>
      <c r="E65" s="69"/>
    </row>
    <row r="66" spans="1:5" ht="14.45" customHeight="1">
      <c r="A66" s="38" t="s">
        <v>121</v>
      </c>
      <c r="B66" s="51"/>
      <c r="C66" s="85"/>
      <c r="D66" s="86">
        <f>SUM(C66*B66)</f>
        <v>0</v>
      </c>
    </row>
    <row r="67" spans="1:5" ht="14.45" customHeight="1">
      <c r="A67" s="33" t="s">
        <v>120</v>
      </c>
      <c r="B67" s="35"/>
      <c r="C67" s="43"/>
      <c r="D67" s="43"/>
    </row>
    <row r="68" spans="1:5" ht="14.45" customHeight="1">
      <c r="A68" s="72" t="s">
        <v>9</v>
      </c>
      <c r="B68" s="16"/>
      <c r="C68" s="71"/>
      <c r="D68" s="71">
        <f>SUM(C68*B68)</f>
        <v>0</v>
      </c>
    </row>
    <row r="69" spans="1:5" ht="14.45" customHeight="1">
      <c r="A69" s="87" t="s">
        <v>10</v>
      </c>
      <c r="B69" s="51"/>
      <c r="C69" s="86"/>
      <c r="D69" s="86">
        <f>SUM(C69*B69)</f>
        <v>0</v>
      </c>
    </row>
    <row r="70" spans="1:5" ht="14.45" customHeight="1">
      <c r="A70" s="72" t="s">
        <v>11</v>
      </c>
      <c r="B70" s="16"/>
      <c r="C70" s="71"/>
      <c r="D70" s="71">
        <f>SUM(C70*B70)</f>
        <v>0</v>
      </c>
    </row>
    <row r="71" spans="1:5" ht="14.45" customHeight="1">
      <c r="A71" s="87" t="s">
        <v>12</v>
      </c>
      <c r="B71" s="51"/>
      <c r="C71" s="86"/>
      <c r="D71" s="86">
        <f>SUM(C71*B71)</f>
        <v>0</v>
      </c>
    </row>
    <row r="72" spans="1:5" ht="14.45" customHeight="1">
      <c r="A72" s="72" t="s">
        <v>13</v>
      </c>
      <c r="B72" s="16"/>
      <c r="C72" s="71"/>
      <c r="D72" s="71">
        <f>SUM(C72*B72)</f>
        <v>0</v>
      </c>
    </row>
    <row r="73" spans="1:5" ht="14.45" customHeight="1">
      <c r="A73" s="38" t="s">
        <v>122</v>
      </c>
      <c r="B73" s="35"/>
      <c r="C73" s="43"/>
      <c r="D73" s="43"/>
    </row>
    <row r="74" spans="1:5" ht="14.45" customHeight="1">
      <c r="A74" s="87" t="s">
        <v>14</v>
      </c>
      <c r="B74" s="51"/>
      <c r="C74" s="86"/>
      <c r="D74" s="86">
        <f>SUM(C74*B74)</f>
        <v>0</v>
      </c>
    </row>
    <row r="75" spans="1:5" ht="14.45" customHeight="1">
      <c r="A75" s="72" t="s">
        <v>15</v>
      </c>
      <c r="B75" s="16"/>
      <c r="C75" s="71"/>
      <c r="D75" s="71">
        <f>SUM(C75*B75)</f>
        <v>0</v>
      </c>
    </row>
    <row r="76" spans="1:5" ht="14.45" customHeight="1">
      <c r="A76" s="87" t="s">
        <v>16</v>
      </c>
      <c r="B76" s="51"/>
      <c r="C76" s="86"/>
      <c r="D76" s="86">
        <f>SUM(C76*B76)</f>
        <v>0</v>
      </c>
    </row>
    <row r="77" spans="1:5" ht="14.45" customHeight="1">
      <c r="A77" s="33" t="s">
        <v>182</v>
      </c>
      <c r="B77" s="35"/>
      <c r="C77" s="43"/>
      <c r="D77" s="43"/>
    </row>
    <row r="78" spans="1:5" ht="14.45" customHeight="1">
      <c r="A78" s="72" t="s">
        <v>17</v>
      </c>
      <c r="B78" s="16"/>
      <c r="C78" s="71"/>
      <c r="D78" s="71">
        <f>SUM(C78*B78)</f>
        <v>0</v>
      </c>
    </row>
    <row r="79" spans="1:5" ht="14.45" customHeight="1">
      <c r="A79" s="87" t="s">
        <v>18</v>
      </c>
      <c r="B79" s="51"/>
      <c r="C79" s="86"/>
      <c r="D79" s="86">
        <f>SUM(C79*B79)</f>
        <v>0</v>
      </c>
    </row>
    <row r="80" spans="1:5" ht="14.45" customHeight="1">
      <c r="A80" s="72" t="s">
        <v>19</v>
      </c>
      <c r="B80" s="16"/>
      <c r="C80" s="71"/>
      <c r="D80" s="71">
        <f>SUM(C80*B80)</f>
        <v>0</v>
      </c>
    </row>
    <row r="81" spans="1:4" ht="14.45" customHeight="1">
      <c r="A81" s="33" t="s">
        <v>183</v>
      </c>
      <c r="B81" s="35"/>
      <c r="C81" s="43"/>
      <c r="D81" s="43"/>
    </row>
    <row r="82" spans="1:4" ht="14.45" customHeight="1">
      <c r="A82" s="87" t="s">
        <v>184</v>
      </c>
      <c r="B82" s="51"/>
      <c r="C82" s="86"/>
      <c r="D82" s="86">
        <f>SUM(C82*B82)</f>
        <v>0</v>
      </c>
    </row>
    <row r="83" spans="1:4" ht="14.45" customHeight="1">
      <c r="A83" s="72" t="s">
        <v>20</v>
      </c>
      <c r="B83" s="16"/>
      <c r="C83" s="71"/>
      <c r="D83" s="71">
        <f>SUM(C83*B83)</f>
        <v>0</v>
      </c>
    </row>
    <row r="84" spans="1:4" ht="14.45" customHeight="1">
      <c r="A84" s="87" t="s">
        <v>21</v>
      </c>
      <c r="B84" s="51"/>
      <c r="C84" s="86"/>
      <c r="D84" s="86">
        <f>SUM(C84*B84)</f>
        <v>0</v>
      </c>
    </row>
    <row r="85" spans="1:4" ht="14.45" customHeight="1">
      <c r="A85" s="72" t="s">
        <v>22</v>
      </c>
      <c r="B85" s="16"/>
      <c r="C85" s="71"/>
      <c r="D85" s="71">
        <f>SUM(C85*B85)</f>
        <v>0</v>
      </c>
    </row>
    <row r="86" spans="1:4" ht="14.45" customHeight="1">
      <c r="A86" s="33" t="s">
        <v>114</v>
      </c>
      <c r="B86" s="35"/>
      <c r="C86" s="43"/>
      <c r="D86" s="43"/>
    </row>
    <row r="87" spans="1:4" ht="14.45" customHeight="1">
      <c r="A87" s="87" t="s">
        <v>17</v>
      </c>
      <c r="B87" s="51"/>
      <c r="C87" s="86"/>
      <c r="D87" s="86">
        <f>SUM(C87*B87)</f>
        <v>0</v>
      </c>
    </row>
    <row r="88" spans="1:4" ht="14.45" customHeight="1">
      <c r="A88" s="72" t="s">
        <v>21</v>
      </c>
      <c r="B88" s="16"/>
      <c r="C88" s="71"/>
      <c r="D88" s="71">
        <f>SUM(C88*B88)</f>
        <v>0</v>
      </c>
    </row>
    <row r="89" spans="1:4" ht="14.45" customHeight="1">
      <c r="A89" s="6" t="s">
        <v>115</v>
      </c>
      <c r="B89" s="35"/>
      <c r="C89" s="43"/>
      <c r="D89" s="43"/>
    </row>
    <row r="90" spans="1:4" ht="14.45" customHeight="1">
      <c r="A90" s="87" t="s">
        <v>130</v>
      </c>
      <c r="B90" s="51"/>
      <c r="C90" s="86"/>
      <c r="D90" s="86">
        <f>SUM(C90*B90)</f>
        <v>0</v>
      </c>
    </row>
    <row r="91" spans="1:4" ht="14.45" customHeight="1">
      <c r="A91" s="72" t="s">
        <v>131</v>
      </c>
      <c r="B91" s="16"/>
      <c r="C91" s="71"/>
      <c r="D91" s="71">
        <f>SUM(C91*B91)</f>
        <v>0</v>
      </c>
    </row>
    <row r="92" spans="1:4" ht="14.45" customHeight="1">
      <c r="A92" s="33" t="s">
        <v>118</v>
      </c>
      <c r="B92" s="51"/>
      <c r="C92" s="86"/>
      <c r="D92" s="86">
        <f>SUM(C92*B92)</f>
        <v>0</v>
      </c>
    </row>
    <row r="93" spans="1:4" ht="14.45" customHeight="1">
      <c r="A93" s="6" t="s">
        <v>187</v>
      </c>
      <c r="B93" s="16"/>
      <c r="C93" s="71"/>
      <c r="D93" s="71">
        <f>SUM(C93*B93)</f>
        <v>0</v>
      </c>
    </row>
    <row r="94" spans="1:4" ht="14.1" customHeight="1">
      <c r="A94" s="142" t="s">
        <v>193</v>
      </c>
      <c r="B94" s="143"/>
      <c r="C94" s="143"/>
      <c r="D94" s="11" t="s">
        <v>23</v>
      </c>
    </row>
    <row r="95" spans="1:4" ht="14.1" customHeight="1">
      <c r="A95" s="13" t="s">
        <v>5</v>
      </c>
      <c r="B95" s="17" t="s">
        <v>6</v>
      </c>
      <c r="C95" s="2" t="s">
        <v>7</v>
      </c>
      <c r="D95" s="18" t="s">
        <v>45</v>
      </c>
    </row>
    <row r="96" spans="1:4" ht="14.45" customHeight="1">
      <c r="A96" s="33" t="s">
        <v>116</v>
      </c>
      <c r="B96" s="35"/>
      <c r="C96" s="43"/>
      <c r="D96" s="43"/>
    </row>
    <row r="97" spans="1:4" ht="14.45" customHeight="1">
      <c r="A97" s="87" t="s">
        <v>132</v>
      </c>
      <c r="B97" s="51"/>
      <c r="C97" s="86"/>
      <c r="D97" s="86">
        <f>SUM(C97*B97)</f>
        <v>0</v>
      </c>
    </row>
    <row r="98" spans="1:4" ht="14.45" customHeight="1">
      <c r="A98" s="72" t="s">
        <v>117</v>
      </c>
      <c r="B98" s="16"/>
      <c r="C98" s="71"/>
      <c r="D98" s="71">
        <f>SUM(C98*B98)</f>
        <v>0</v>
      </c>
    </row>
    <row r="99" spans="1:4" ht="14.45" customHeight="1">
      <c r="A99" s="87" t="s">
        <v>133</v>
      </c>
      <c r="B99" s="51"/>
      <c r="C99" s="86"/>
      <c r="D99" s="86">
        <f>SUM(C99*B99)</f>
        <v>0</v>
      </c>
    </row>
    <row r="100" spans="1:4" ht="14.45" customHeight="1">
      <c r="A100" s="41" t="s">
        <v>137</v>
      </c>
      <c r="B100" s="35"/>
      <c r="C100" s="43"/>
      <c r="D100" s="43"/>
    </row>
    <row r="101" spans="1:4" ht="14.45" customHeight="1">
      <c r="A101" s="39" t="s">
        <v>24</v>
      </c>
      <c r="B101" s="35"/>
      <c r="C101" s="43"/>
      <c r="D101" s="43"/>
    </row>
    <row r="102" spans="1:4" ht="14.45" customHeight="1">
      <c r="A102" s="72" t="s">
        <v>25</v>
      </c>
      <c r="B102" s="16"/>
      <c r="C102" s="71"/>
      <c r="D102" s="71">
        <f>SUM(C102*B102)</f>
        <v>0</v>
      </c>
    </row>
    <row r="103" spans="1:4" ht="14.45" customHeight="1">
      <c r="A103" s="87" t="s">
        <v>11</v>
      </c>
      <c r="B103" s="51"/>
      <c r="C103" s="86"/>
      <c r="D103" s="86">
        <f>SUM(C103*B103)</f>
        <v>0</v>
      </c>
    </row>
    <row r="104" spans="1:4" ht="14.45" customHeight="1">
      <c r="A104" s="72" t="s">
        <v>9</v>
      </c>
      <c r="B104" s="16"/>
      <c r="C104" s="71"/>
      <c r="D104" s="71">
        <f>SUM(C104*B104)</f>
        <v>0</v>
      </c>
    </row>
    <row r="105" spans="1:4" ht="14.45" customHeight="1">
      <c r="A105" s="87" t="s">
        <v>19</v>
      </c>
      <c r="B105" s="51"/>
      <c r="C105" s="86"/>
      <c r="D105" s="86">
        <f>SUM(C105*B105)</f>
        <v>0</v>
      </c>
    </row>
    <row r="106" spans="1:4" ht="14.45" customHeight="1">
      <c r="A106" s="39" t="s">
        <v>26</v>
      </c>
      <c r="B106" s="35"/>
      <c r="C106" s="43"/>
      <c r="D106" s="43"/>
    </row>
    <row r="107" spans="1:4" ht="14.45" customHeight="1">
      <c r="A107" s="72" t="s">
        <v>25</v>
      </c>
      <c r="B107" s="16"/>
      <c r="C107" s="71"/>
      <c r="D107" s="71">
        <f>SUM(C107*B107)</f>
        <v>0</v>
      </c>
    </row>
    <row r="108" spans="1:4" ht="14.45" customHeight="1">
      <c r="A108" s="87" t="s">
        <v>15</v>
      </c>
      <c r="B108" s="51"/>
      <c r="C108" s="86"/>
      <c r="D108" s="86">
        <f>SUM(C108*B108)</f>
        <v>0</v>
      </c>
    </row>
    <row r="109" spans="1:4" ht="14.45" customHeight="1">
      <c r="A109" s="72" t="s">
        <v>9</v>
      </c>
      <c r="B109" s="16"/>
      <c r="C109" s="71"/>
      <c r="D109" s="71">
        <f>SUM(C109*B109)</f>
        <v>0</v>
      </c>
    </row>
    <row r="110" spans="1:4" ht="14.45" customHeight="1">
      <c r="A110" s="87" t="s">
        <v>19</v>
      </c>
      <c r="B110" s="51"/>
      <c r="C110" s="86"/>
      <c r="D110" s="86">
        <f>SUM(C110*B110)</f>
        <v>0</v>
      </c>
    </row>
    <row r="111" spans="1:4" ht="14.45" customHeight="1">
      <c r="A111" s="60" t="s">
        <v>200</v>
      </c>
      <c r="B111" s="1">
        <f>SUM(B62:B110)</f>
        <v>0</v>
      </c>
      <c r="C111" s="61"/>
      <c r="D111" s="59">
        <f>SUM(D62:D110)</f>
        <v>0</v>
      </c>
    </row>
    <row r="112" spans="1:4" ht="14.45" customHeight="1">
      <c r="A112" s="40" t="s">
        <v>201</v>
      </c>
      <c r="B112" s="35"/>
      <c r="C112" s="43"/>
      <c r="D112" s="43"/>
    </row>
    <row r="113" spans="1:4" ht="14.1" customHeight="1">
      <c r="A113" s="72" t="s">
        <v>159</v>
      </c>
      <c r="B113" s="16"/>
      <c r="C113" s="71"/>
      <c r="D113" s="71">
        <f>SUM(C113*B113)</f>
        <v>0</v>
      </c>
    </row>
    <row r="114" spans="1:4" ht="14.45" customHeight="1">
      <c r="A114" s="87" t="s">
        <v>160</v>
      </c>
      <c r="B114" s="51"/>
      <c r="C114" s="86"/>
      <c r="D114" s="86">
        <f>SUM(C114*B114)</f>
        <v>0</v>
      </c>
    </row>
    <row r="115" spans="1:4" ht="14.45" customHeight="1">
      <c r="A115" s="72" t="s">
        <v>161</v>
      </c>
      <c r="B115" s="16"/>
      <c r="C115" s="71"/>
      <c r="D115" s="71">
        <f>SUM(C115*B115)</f>
        <v>0</v>
      </c>
    </row>
    <row r="116" spans="1:4" ht="14.45" customHeight="1">
      <c r="A116" s="87" t="s">
        <v>162</v>
      </c>
      <c r="B116" s="51"/>
      <c r="C116" s="86"/>
      <c r="D116" s="86">
        <f>SUM(C116*B116)</f>
        <v>0</v>
      </c>
    </row>
    <row r="117" spans="1:4" ht="14.45" customHeight="1">
      <c r="A117" s="72" t="s">
        <v>163</v>
      </c>
      <c r="B117" s="16"/>
      <c r="C117" s="71"/>
      <c r="D117" s="71">
        <f>SUM(C117*B117)</f>
        <v>0</v>
      </c>
    </row>
    <row r="118" spans="1:4" ht="14.45" customHeight="1">
      <c r="A118" s="60" t="s">
        <v>195</v>
      </c>
      <c r="B118" s="1">
        <f>SUM(B113:B117)</f>
        <v>0</v>
      </c>
      <c r="C118" s="61"/>
      <c r="D118" s="59">
        <f>SUM(D113:D117)</f>
        <v>0</v>
      </c>
    </row>
    <row r="119" spans="1:4" ht="14.45" customHeight="1">
      <c r="A119" s="33" t="s">
        <v>202</v>
      </c>
      <c r="B119" s="35"/>
      <c r="C119" s="43"/>
      <c r="D119" s="43"/>
    </row>
    <row r="120" spans="1:4" ht="14.1" customHeight="1">
      <c r="A120" s="72" t="s">
        <v>173</v>
      </c>
      <c r="B120" s="16"/>
      <c r="C120" s="71"/>
      <c r="D120" s="71">
        <f>SUM(C120*B120)</f>
        <v>0</v>
      </c>
    </row>
    <row r="121" spans="1:4" ht="14.45" customHeight="1">
      <c r="A121" s="87" t="s">
        <v>14</v>
      </c>
      <c r="B121" s="51"/>
      <c r="C121" s="86"/>
      <c r="D121" s="86">
        <f>SUM(C121*B121)</f>
        <v>0</v>
      </c>
    </row>
    <row r="122" spans="1:4" ht="14.45" customHeight="1">
      <c r="A122" s="72" t="s">
        <v>27</v>
      </c>
      <c r="B122" s="16"/>
      <c r="C122" s="71"/>
      <c r="D122" s="71">
        <f>SUM(C122*B122)</f>
        <v>0</v>
      </c>
    </row>
    <row r="123" spans="1:4" ht="14.45" customHeight="1">
      <c r="A123" s="87" t="s">
        <v>28</v>
      </c>
      <c r="B123" s="51"/>
      <c r="C123" s="86"/>
      <c r="D123" s="86">
        <f>SUM(C123*B123)</f>
        <v>0</v>
      </c>
    </row>
    <row r="124" spans="1:4" ht="14.45" customHeight="1">
      <c r="A124" s="29" t="s">
        <v>63</v>
      </c>
      <c r="B124" s="27">
        <f>SUM(B120:B123)</f>
        <v>0</v>
      </c>
      <c r="C124" s="91"/>
      <c r="D124" s="48">
        <f>SUM(D120:D123)</f>
        <v>0</v>
      </c>
    </row>
    <row r="125" spans="1:4" ht="14.45" customHeight="1">
      <c r="A125" s="33" t="s">
        <v>196</v>
      </c>
      <c r="B125" s="35"/>
      <c r="C125" s="43"/>
      <c r="D125" s="43"/>
    </row>
    <row r="126" spans="1:4" ht="14.1" customHeight="1">
      <c r="A126" s="72" t="s">
        <v>15</v>
      </c>
      <c r="B126" s="16"/>
      <c r="C126" s="71"/>
      <c r="D126" s="71">
        <f>SUM(C126*B126)</f>
        <v>0</v>
      </c>
    </row>
    <row r="127" spans="1:4" ht="14.45" customHeight="1">
      <c r="A127" s="87" t="s">
        <v>30</v>
      </c>
      <c r="B127" s="51"/>
      <c r="C127" s="86"/>
      <c r="D127" s="86">
        <f>SUM(C127*B127)</f>
        <v>0</v>
      </c>
    </row>
    <row r="128" spans="1:4" ht="14.45" customHeight="1">
      <c r="A128" s="72" t="s">
        <v>106</v>
      </c>
      <c r="B128" s="16"/>
      <c r="C128" s="71"/>
      <c r="D128" s="71">
        <f>SUM(C128*B128)</f>
        <v>0</v>
      </c>
    </row>
    <row r="129" spans="1:4" ht="14.45" customHeight="1">
      <c r="A129" s="87" t="s">
        <v>9</v>
      </c>
      <c r="B129" s="51"/>
      <c r="C129" s="86"/>
      <c r="D129" s="86">
        <f>SUM(C129*B129)</f>
        <v>0</v>
      </c>
    </row>
    <row r="130" spans="1:4" ht="14.45" customHeight="1">
      <c r="A130" s="29" t="s">
        <v>68</v>
      </c>
      <c r="B130" s="27">
        <f>SUM(B126:B129)</f>
        <v>0</v>
      </c>
      <c r="C130" s="91"/>
      <c r="D130" s="48">
        <f>SUM(D126:D129)</f>
        <v>0</v>
      </c>
    </row>
    <row r="131" spans="1:4" ht="14.45" customHeight="1">
      <c r="A131" s="39" t="s">
        <v>135</v>
      </c>
      <c r="B131" s="35"/>
      <c r="C131" s="43"/>
      <c r="D131" s="43"/>
    </row>
    <row r="132" spans="1:4" ht="14.1" customHeight="1">
      <c r="A132" s="19" t="s">
        <v>74</v>
      </c>
      <c r="B132" s="23"/>
      <c r="C132" s="4"/>
      <c r="D132" s="4">
        <f>SUM(C132*B132)</f>
        <v>0</v>
      </c>
    </row>
    <row r="133" spans="1:4" ht="14.45" customHeight="1">
      <c r="A133" s="89" t="s">
        <v>75</v>
      </c>
      <c r="B133" s="16"/>
      <c r="C133" s="71"/>
      <c r="D133" s="71">
        <f>SUM(C133*B133)</f>
        <v>0</v>
      </c>
    </row>
    <row r="134" spans="1:4" ht="14.45" customHeight="1">
      <c r="A134" s="90" t="s">
        <v>76</v>
      </c>
      <c r="B134" s="51"/>
      <c r="C134" s="86"/>
      <c r="D134" s="86">
        <f>SUM(C134*B134)</f>
        <v>0</v>
      </c>
    </row>
    <row r="135" spans="1:4" ht="14.45" customHeight="1">
      <c r="A135" s="89" t="s">
        <v>77</v>
      </c>
      <c r="B135" s="16"/>
      <c r="C135" s="71"/>
      <c r="D135" s="71">
        <f>SUM(C135*B135)</f>
        <v>0</v>
      </c>
    </row>
    <row r="136" spans="1:4" ht="14.45" customHeight="1">
      <c r="A136" s="90" t="s">
        <v>78</v>
      </c>
      <c r="B136" s="51"/>
      <c r="C136" s="86"/>
      <c r="D136" s="86">
        <f>SUM(C136*B136)</f>
        <v>0</v>
      </c>
    </row>
    <row r="137" spans="1:4" ht="14.45" customHeight="1">
      <c r="A137" s="29" t="s">
        <v>56</v>
      </c>
      <c r="B137" s="27">
        <f>SUM(B132:B136)</f>
        <v>0</v>
      </c>
      <c r="C137" s="91"/>
      <c r="D137" s="48">
        <f>SUM(D132:D136)</f>
        <v>0</v>
      </c>
    </row>
    <row r="138" spans="1:4" ht="14.45" customHeight="1">
      <c r="A138" s="33" t="s">
        <v>136</v>
      </c>
      <c r="B138" s="112"/>
      <c r="C138" s="43"/>
      <c r="D138" s="43"/>
    </row>
    <row r="139" spans="1:4" ht="14.1" customHeight="1">
      <c r="A139" s="25" t="s">
        <v>25</v>
      </c>
      <c r="B139" s="24"/>
      <c r="C139" s="20"/>
      <c r="D139" s="20">
        <f>SUM(C139*B139)</f>
        <v>0</v>
      </c>
    </row>
    <row r="140" spans="1:4" ht="14.1" customHeight="1">
      <c r="A140" s="5" t="s">
        <v>15</v>
      </c>
      <c r="B140" s="23"/>
      <c r="C140" s="4"/>
      <c r="D140" s="4">
        <f>SUM(C140*B140)</f>
        <v>0</v>
      </c>
    </row>
    <row r="141" spans="1:4" ht="14.1" customHeight="1">
      <c r="A141" s="25" t="s">
        <v>31</v>
      </c>
      <c r="B141" s="24"/>
      <c r="C141" s="20"/>
      <c r="D141" s="20">
        <f>SUM(C141*B141)</f>
        <v>0</v>
      </c>
    </row>
    <row r="142" spans="1:4" ht="14.1" customHeight="1">
      <c r="A142" s="5" t="s">
        <v>16</v>
      </c>
      <c r="B142" s="23"/>
      <c r="C142" s="4"/>
      <c r="D142" s="4">
        <f>SUM(C142*B142)</f>
        <v>0</v>
      </c>
    </row>
    <row r="143" spans="1:4" ht="14.1" customHeight="1">
      <c r="A143" s="29" t="s">
        <v>44</v>
      </c>
      <c r="B143" s="27">
        <f>SUM(B139:B142)</f>
        <v>0</v>
      </c>
      <c r="C143" s="56"/>
      <c r="D143" s="48">
        <f>SUM(D139:D142)</f>
        <v>0</v>
      </c>
    </row>
    <row r="144" spans="1:4" ht="14.1" customHeight="1">
      <c r="A144" s="60" t="s">
        <v>200</v>
      </c>
      <c r="B144" s="1">
        <f>SUM(B124,B130,B137,B143)</f>
        <v>0</v>
      </c>
      <c r="C144" s="58"/>
      <c r="D144" s="111">
        <f t="shared" ref="D144" si="0">SUM(D124,D130,D137,D143)</f>
        <v>0</v>
      </c>
    </row>
    <row r="145" spans="1:4" ht="14.1" customHeight="1">
      <c r="A145" s="136" t="s">
        <v>193</v>
      </c>
      <c r="B145" s="137"/>
      <c r="C145" s="137"/>
      <c r="D145" s="55" t="s">
        <v>42</v>
      </c>
    </row>
    <row r="146" spans="1:4" ht="14.45" customHeight="1">
      <c r="A146" s="13" t="s">
        <v>5</v>
      </c>
      <c r="B146" s="16" t="s">
        <v>6</v>
      </c>
      <c r="C146" s="7" t="s">
        <v>7</v>
      </c>
      <c r="D146" s="18" t="s">
        <v>8</v>
      </c>
    </row>
    <row r="147" spans="1:4" ht="14.45" customHeight="1">
      <c r="A147" s="39" t="s">
        <v>203</v>
      </c>
      <c r="B147" s="35"/>
      <c r="C147" s="43"/>
      <c r="D147" s="43"/>
    </row>
    <row r="148" spans="1:4" ht="14.45" customHeight="1">
      <c r="A148" s="21" t="s">
        <v>48</v>
      </c>
      <c r="B148" s="24"/>
      <c r="C148" s="20"/>
      <c r="D148" s="20">
        <f>SUM(C148*B148)</f>
        <v>0</v>
      </c>
    </row>
    <row r="149" spans="1:4" ht="14.45" customHeight="1">
      <c r="A149" s="19" t="s">
        <v>49</v>
      </c>
      <c r="B149" s="23"/>
      <c r="C149" s="4"/>
      <c r="D149" s="4">
        <f>SUM(C149*B149)</f>
        <v>0</v>
      </c>
    </row>
    <row r="150" spans="1:4" ht="14.45" customHeight="1">
      <c r="A150" s="21" t="s">
        <v>50</v>
      </c>
      <c r="B150" s="24"/>
      <c r="C150" s="20"/>
      <c r="D150" s="20">
        <f>SUM(C150*B150)</f>
        <v>0</v>
      </c>
    </row>
    <row r="151" spans="1:4" ht="14.1" customHeight="1">
      <c r="A151" s="19" t="s">
        <v>51</v>
      </c>
      <c r="B151" s="23"/>
      <c r="C151" s="4"/>
      <c r="D151" s="4">
        <f>SUM(C151*B151)</f>
        <v>0</v>
      </c>
    </row>
    <row r="152" spans="1:4" ht="14.1" customHeight="1">
      <c r="A152" s="6" t="s">
        <v>134</v>
      </c>
      <c r="B152" s="35"/>
      <c r="C152" s="43"/>
      <c r="D152" s="43"/>
    </row>
    <row r="153" spans="1:4" ht="14.45" customHeight="1">
      <c r="A153" s="7" t="s">
        <v>52</v>
      </c>
      <c r="B153" s="16"/>
      <c r="C153" s="71"/>
      <c r="D153" s="71">
        <f>SUM(C153*B153)</f>
        <v>0</v>
      </c>
    </row>
    <row r="154" spans="1:4" ht="14.45" customHeight="1">
      <c r="A154" s="92" t="s">
        <v>53</v>
      </c>
      <c r="B154" s="51"/>
      <c r="C154" s="86"/>
      <c r="D154" s="86">
        <f>SUM(C154*B154)</f>
        <v>0</v>
      </c>
    </row>
    <row r="155" spans="1:4" ht="14.45" customHeight="1">
      <c r="A155" s="38" t="s">
        <v>139</v>
      </c>
      <c r="B155" s="16"/>
      <c r="C155" s="71"/>
      <c r="D155" s="71">
        <f>SUM(C155*B155)</f>
        <v>0</v>
      </c>
    </row>
    <row r="156" spans="1:4" ht="14.45" customHeight="1">
      <c r="A156" s="38" t="s">
        <v>123</v>
      </c>
      <c r="B156" s="51"/>
      <c r="C156" s="86"/>
      <c r="D156" s="86">
        <f>SUM(C156*B156)</f>
        <v>0</v>
      </c>
    </row>
    <row r="157" spans="1:4" ht="14.45" customHeight="1">
      <c r="A157" s="60" t="s">
        <v>55</v>
      </c>
      <c r="B157" s="27">
        <f>SUM(B148:B156)</f>
        <v>0</v>
      </c>
      <c r="C157" s="91"/>
      <c r="D157" s="59">
        <f>SUM(D148:D156)</f>
        <v>0</v>
      </c>
    </row>
    <row r="158" spans="1:4" ht="14.45" customHeight="1">
      <c r="A158" s="33" t="s">
        <v>206</v>
      </c>
      <c r="B158" s="24"/>
      <c r="C158" s="20"/>
      <c r="D158" s="20">
        <f>SUM(C158*B158)</f>
        <v>0</v>
      </c>
    </row>
    <row r="159" spans="1:4" ht="14.45" customHeight="1">
      <c r="A159" s="33" t="s">
        <v>32</v>
      </c>
      <c r="B159" s="23"/>
      <c r="C159" s="4"/>
      <c r="D159" s="4">
        <f>SUM(C159*B159)</f>
        <v>0</v>
      </c>
    </row>
    <row r="160" spans="1:4" ht="14.45" customHeight="1">
      <c r="A160" s="60" t="s">
        <v>54</v>
      </c>
      <c r="B160" s="1">
        <f>SUM(B158:B159)</f>
        <v>0</v>
      </c>
      <c r="C160" s="61"/>
      <c r="D160" s="59">
        <f>SUM(D158:D159)</f>
        <v>0</v>
      </c>
    </row>
    <row r="161" spans="1:4" ht="14.45" customHeight="1">
      <c r="A161" s="33" t="s">
        <v>205</v>
      </c>
      <c r="B161" s="35"/>
      <c r="C161" s="43"/>
      <c r="D161" s="43"/>
    </row>
    <row r="162" spans="1:4" ht="14.45" customHeight="1">
      <c r="A162" s="7" t="s">
        <v>57</v>
      </c>
      <c r="B162" s="16"/>
      <c r="C162" s="71"/>
      <c r="D162" s="71">
        <f>SUM(C162*B162)</f>
        <v>0</v>
      </c>
    </row>
    <row r="163" spans="1:4" ht="14.45" customHeight="1">
      <c r="A163" s="82" t="s">
        <v>58</v>
      </c>
      <c r="B163" s="51"/>
      <c r="C163" s="86"/>
      <c r="D163" s="86">
        <f>SUM(C163*B163)</f>
        <v>0</v>
      </c>
    </row>
    <row r="164" spans="1:4" ht="14.45" customHeight="1">
      <c r="A164" s="7" t="s">
        <v>59</v>
      </c>
      <c r="B164" s="16"/>
      <c r="C164" s="71"/>
      <c r="D164" s="71">
        <f>SUM(C164*B164)</f>
        <v>0</v>
      </c>
    </row>
    <row r="165" spans="1:4" ht="14.45" customHeight="1">
      <c r="A165" s="82" t="s">
        <v>60</v>
      </c>
      <c r="B165" s="51"/>
      <c r="C165" s="86"/>
      <c r="D165" s="86">
        <f>SUM(C165*B165)</f>
        <v>0</v>
      </c>
    </row>
    <row r="166" spans="1:4" ht="14.45" customHeight="1">
      <c r="A166" s="7" t="s">
        <v>149</v>
      </c>
      <c r="B166" s="16"/>
      <c r="C166" s="71"/>
      <c r="D166" s="71">
        <f>SUM(C166*B166)</f>
        <v>0</v>
      </c>
    </row>
    <row r="167" spans="1:4" ht="14.45" customHeight="1">
      <c r="A167" s="33" t="s">
        <v>208</v>
      </c>
      <c r="B167" s="35"/>
      <c r="C167" s="43"/>
      <c r="D167" s="43"/>
    </row>
    <row r="168" spans="1:4" ht="14.45" customHeight="1">
      <c r="A168" s="97" t="s">
        <v>204</v>
      </c>
      <c r="B168" s="51"/>
      <c r="C168" s="86"/>
      <c r="D168" s="86">
        <f>SUM(C168*B168)</f>
        <v>0</v>
      </c>
    </row>
    <row r="169" spans="1:4" ht="14.45" customHeight="1">
      <c r="A169" s="72" t="s">
        <v>33</v>
      </c>
      <c r="B169" s="16"/>
      <c r="C169" s="71"/>
      <c r="D169" s="71">
        <f>SUM(C169*B169)</f>
        <v>0</v>
      </c>
    </row>
    <row r="170" spans="1:4" ht="14.45" customHeight="1">
      <c r="A170" s="87" t="s">
        <v>34</v>
      </c>
      <c r="B170" s="51"/>
      <c r="C170" s="86"/>
      <c r="D170" s="86">
        <f>SUM(C170*B170)</f>
        <v>0</v>
      </c>
    </row>
    <row r="171" spans="1:4" ht="14.45" customHeight="1">
      <c r="A171" s="72" t="s">
        <v>35</v>
      </c>
      <c r="B171" s="16"/>
      <c r="C171" s="71"/>
      <c r="D171" s="71">
        <f>SUM(C171*B171)</f>
        <v>0</v>
      </c>
    </row>
    <row r="172" spans="1:4" ht="14.45" customHeight="1">
      <c r="A172" s="37" t="s">
        <v>105</v>
      </c>
      <c r="B172" s="35"/>
      <c r="C172" s="43"/>
      <c r="D172" s="43"/>
    </row>
    <row r="173" spans="1:4" ht="14.45" customHeight="1">
      <c r="A173" s="82" t="s">
        <v>94</v>
      </c>
      <c r="B173" s="51"/>
      <c r="C173" s="86"/>
      <c r="D173" s="86">
        <f>SUM(C173*B173)</f>
        <v>0</v>
      </c>
    </row>
    <row r="174" spans="1:4" ht="14.45" customHeight="1">
      <c r="A174" s="7" t="s">
        <v>92</v>
      </c>
      <c r="B174" s="16"/>
      <c r="C174" s="71"/>
      <c r="D174" s="71">
        <f>SUM(C174*B174)</f>
        <v>0</v>
      </c>
    </row>
    <row r="175" spans="1:4" ht="14.45" customHeight="1">
      <c r="A175" s="82" t="s">
        <v>91</v>
      </c>
      <c r="B175" s="51"/>
      <c r="C175" s="86"/>
      <c r="D175" s="86">
        <f>SUM(C175*B175)</f>
        <v>0</v>
      </c>
    </row>
    <row r="176" spans="1:4" ht="14.45" customHeight="1">
      <c r="A176" s="60" t="s">
        <v>194</v>
      </c>
      <c r="B176" s="1">
        <f>SUM(B162:B175)</f>
        <v>0</v>
      </c>
      <c r="C176" s="95"/>
      <c r="D176" s="59">
        <f>SUM(D162:D175)</f>
        <v>0</v>
      </c>
    </row>
    <row r="177" spans="1:4" ht="14.45" customHeight="1">
      <c r="A177" s="33" t="s">
        <v>207</v>
      </c>
      <c r="B177" s="35"/>
      <c r="C177" s="43"/>
      <c r="D177" s="43"/>
    </row>
    <row r="178" spans="1:4" ht="14.45" customHeight="1">
      <c r="A178" s="72" t="s">
        <v>15</v>
      </c>
      <c r="B178" s="16"/>
      <c r="C178" s="71"/>
      <c r="D178" s="71">
        <f>SUM(C178*B178)</f>
        <v>0</v>
      </c>
    </row>
    <row r="179" spans="1:4" ht="14.45" customHeight="1">
      <c r="A179" s="87" t="s">
        <v>106</v>
      </c>
      <c r="B179" s="51"/>
      <c r="C179" s="86"/>
      <c r="D179" s="86">
        <f>SUM(C179*B179)</f>
        <v>0</v>
      </c>
    </row>
    <row r="180" spans="1:4" ht="14.45" customHeight="1">
      <c r="A180" s="72" t="s">
        <v>10</v>
      </c>
      <c r="B180" s="16"/>
      <c r="C180" s="71"/>
      <c r="D180" s="71">
        <f>SUM(C180*B180)</f>
        <v>0</v>
      </c>
    </row>
    <row r="181" spans="1:4" ht="14.45" customHeight="1">
      <c r="A181" s="87" t="s">
        <v>12</v>
      </c>
      <c r="B181" s="51"/>
      <c r="C181" s="86"/>
      <c r="D181" s="86">
        <f>SUM(C181*B181)</f>
        <v>0</v>
      </c>
    </row>
    <row r="182" spans="1:4" ht="14.45" customHeight="1">
      <c r="A182" s="72" t="s">
        <v>19</v>
      </c>
      <c r="B182" s="16"/>
      <c r="C182" s="71"/>
      <c r="D182" s="71">
        <f>SUM(C182*B182)</f>
        <v>0</v>
      </c>
    </row>
    <row r="183" spans="1:4" ht="14.45" customHeight="1">
      <c r="A183" s="29" t="s">
        <v>90</v>
      </c>
      <c r="B183" s="27">
        <f>SUM(B178:B182)</f>
        <v>0</v>
      </c>
      <c r="C183" s="96"/>
      <c r="D183" s="48">
        <f>SUM(D178:D182)</f>
        <v>0</v>
      </c>
    </row>
    <row r="184" spans="1:4" ht="14.45" customHeight="1">
      <c r="A184" s="36" t="s">
        <v>96</v>
      </c>
      <c r="B184" s="35"/>
      <c r="C184" s="43"/>
      <c r="D184" s="43"/>
    </row>
    <row r="185" spans="1:4" ht="14.45" customHeight="1">
      <c r="A185" s="98" t="s">
        <v>95</v>
      </c>
      <c r="B185" s="51"/>
      <c r="C185" s="86"/>
      <c r="D185" s="86">
        <f>SUM(C185*B185)</f>
        <v>0</v>
      </c>
    </row>
    <row r="186" spans="1:4" ht="14.45" customHeight="1">
      <c r="A186" s="93" t="s">
        <v>110</v>
      </c>
      <c r="B186" s="16"/>
      <c r="C186" s="71"/>
      <c r="D186" s="71">
        <f>SUM(C186*B186)</f>
        <v>0</v>
      </c>
    </row>
    <row r="187" spans="1:4" ht="14.45" customHeight="1">
      <c r="A187" s="99" t="s">
        <v>140</v>
      </c>
      <c r="B187" s="51"/>
      <c r="C187" s="86"/>
      <c r="D187" s="86">
        <f>SUM(C187*B187)</f>
        <v>0</v>
      </c>
    </row>
    <row r="188" spans="1:4" ht="14.45" customHeight="1">
      <c r="A188" s="93" t="s">
        <v>111</v>
      </c>
      <c r="B188" s="16"/>
      <c r="C188" s="71"/>
      <c r="D188" s="71">
        <f>SUM(C188*B188)</f>
        <v>0</v>
      </c>
    </row>
    <row r="189" spans="1:4" ht="14.45" customHeight="1">
      <c r="A189" s="36" t="s">
        <v>109</v>
      </c>
      <c r="B189" s="35"/>
      <c r="C189" s="43"/>
      <c r="D189" s="43"/>
    </row>
    <row r="190" spans="1:4" ht="14.45" customHeight="1">
      <c r="A190" s="98" t="s">
        <v>64</v>
      </c>
      <c r="B190" s="51"/>
      <c r="C190" s="86"/>
      <c r="D190" s="86">
        <f>SUM(C190*B190)</f>
        <v>0</v>
      </c>
    </row>
    <row r="191" spans="1:4" ht="14.45" customHeight="1">
      <c r="A191" s="94" t="s">
        <v>97</v>
      </c>
      <c r="B191" s="16"/>
      <c r="C191" s="71"/>
      <c r="D191" s="71">
        <f>SUM(C191*B191)</f>
        <v>0</v>
      </c>
    </row>
    <row r="192" spans="1:4" ht="14.45" customHeight="1">
      <c r="A192" s="98" t="s">
        <v>37</v>
      </c>
      <c r="B192" s="51"/>
      <c r="C192" s="86"/>
      <c r="D192" s="86">
        <f>SUM(C192*B192)</f>
        <v>0</v>
      </c>
    </row>
    <row r="193" spans="1:4" ht="14.45" customHeight="1">
      <c r="A193" s="94" t="s">
        <v>165</v>
      </c>
      <c r="B193" s="16"/>
      <c r="C193" s="71"/>
      <c r="D193" s="71">
        <f>SUM(C193*B193)</f>
        <v>0</v>
      </c>
    </row>
    <row r="194" spans="1:4" ht="14.45" customHeight="1">
      <c r="A194" s="98" t="s">
        <v>166</v>
      </c>
      <c r="B194" s="51"/>
      <c r="C194" s="86"/>
      <c r="D194" s="86">
        <f>SUM(C194*B194)</f>
        <v>0</v>
      </c>
    </row>
    <row r="195" spans="1:4" ht="14.1" customHeight="1">
      <c r="A195" s="32" t="s">
        <v>93</v>
      </c>
      <c r="B195" s="27">
        <f>SUM(B185:B194)</f>
        <v>0</v>
      </c>
      <c r="C195" s="96"/>
      <c r="D195" s="48">
        <f>SUM(D185:D194)</f>
        <v>0</v>
      </c>
    </row>
    <row r="196" spans="1:4" ht="14.1" customHeight="1">
      <c r="A196" s="100" t="s">
        <v>5</v>
      </c>
      <c r="B196" s="101" t="s">
        <v>6</v>
      </c>
      <c r="C196" s="102" t="s">
        <v>7</v>
      </c>
      <c r="D196" s="103" t="s">
        <v>45</v>
      </c>
    </row>
    <row r="197" spans="1:4" ht="14.45" customHeight="1">
      <c r="A197" s="33" t="s">
        <v>191</v>
      </c>
      <c r="B197" s="35"/>
      <c r="C197" s="43"/>
      <c r="D197" s="43"/>
    </row>
    <row r="198" spans="1:4" ht="14.45" customHeight="1">
      <c r="A198" s="72" t="s">
        <v>10</v>
      </c>
      <c r="B198" s="16"/>
      <c r="C198" s="71"/>
      <c r="D198" s="71">
        <f>SUM(C198*B198)</f>
        <v>0</v>
      </c>
    </row>
    <row r="199" spans="1:4" ht="14.45" customHeight="1">
      <c r="A199" s="87" t="s">
        <v>29</v>
      </c>
      <c r="B199" s="51"/>
      <c r="C199" s="86"/>
      <c r="D199" s="86">
        <f>SUM(C199*B199)</f>
        <v>0</v>
      </c>
    </row>
    <row r="200" spans="1:4" ht="14.45" customHeight="1">
      <c r="A200" s="102" t="s">
        <v>87</v>
      </c>
      <c r="B200" s="16"/>
      <c r="C200" s="71"/>
      <c r="D200" s="71">
        <f>SUM(C200*B200)</f>
        <v>0</v>
      </c>
    </row>
    <row r="201" spans="1:4" ht="14.45" customHeight="1">
      <c r="A201" s="87" t="s">
        <v>19</v>
      </c>
      <c r="B201" s="51"/>
      <c r="C201" s="86"/>
      <c r="D201" s="86">
        <f>SUM(C201*B201)</f>
        <v>0</v>
      </c>
    </row>
    <row r="202" spans="1:4" ht="14.45" customHeight="1">
      <c r="A202" s="31" t="s">
        <v>86</v>
      </c>
      <c r="B202" s="27">
        <f>SUM(B198:B201)</f>
        <v>0</v>
      </c>
      <c r="C202" s="96"/>
      <c r="D202" s="48">
        <f>SUM(D198:D201)</f>
        <v>0</v>
      </c>
    </row>
    <row r="203" spans="1:4" ht="14.45" customHeight="1">
      <c r="A203" s="33" t="s">
        <v>79</v>
      </c>
      <c r="B203" s="35"/>
      <c r="C203" s="43"/>
      <c r="D203" s="43"/>
    </row>
    <row r="204" spans="1:4" ht="14.45" customHeight="1">
      <c r="A204" s="72" t="s">
        <v>88</v>
      </c>
      <c r="B204" s="16"/>
      <c r="C204" s="71"/>
      <c r="D204" s="71">
        <f>SUM(C204*B204)</f>
        <v>0</v>
      </c>
    </row>
    <row r="205" spans="1:4" ht="14.45" customHeight="1">
      <c r="A205" s="87" t="s">
        <v>89</v>
      </c>
      <c r="B205" s="51"/>
      <c r="C205" s="86"/>
      <c r="D205" s="86">
        <f>SUM(C205*B205)</f>
        <v>0</v>
      </c>
    </row>
    <row r="206" spans="1:4" ht="14.45" customHeight="1">
      <c r="A206" s="72" t="s">
        <v>148</v>
      </c>
      <c r="B206" s="16"/>
      <c r="C206" s="71"/>
      <c r="D206" s="71">
        <f>SUM(C206*B206)</f>
        <v>0</v>
      </c>
    </row>
    <row r="207" spans="1:4" ht="14.45" customHeight="1">
      <c r="A207" s="31" t="s">
        <v>85</v>
      </c>
      <c r="B207" s="44">
        <f>SUM(B204:B206)</f>
        <v>0</v>
      </c>
      <c r="C207" s="96"/>
      <c r="D207" s="48">
        <f>SUM(D204:D206)</f>
        <v>0</v>
      </c>
    </row>
    <row r="208" spans="1:4" ht="14.45" customHeight="1">
      <c r="A208" s="33" t="s">
        <v>108</v>
      </c>
      <c r="B208" s="35"/>
      <c r="C208" s="43"/>
      <c r="D208" s="43"/>
    </row>
    <row r="209" spans="1:4" ht="14.45" customHeight="1">
      <c r="A209" s="97" t="s">
        <v>98</v>
      </c>
      <c r="B209" s="51"/>
      <c r="C209" s="86"/>
      <c r="D209" s="86">
        <f>SUM(C209*B209)</f>
        <v>0</v>
      </c>
    </row>
    <row r="210" spans="1:4" ht="14.45" customHeight="1">
      <c r="A210" s="7" t="s">
        <v>62</v>
      </c>
      <c r="B210" s="16"/>
      <c r="C210" s="71"/>
      <c r="D210" s="71">
        <f>SUM(C210*B210)</f>
        <v>0</v>
      </c>
    </row>
    <row r="211" spans="1:4" ht="14.45" customHeight="1">
      <c r="A211" s="97" t="s">
        <v>107</v>
      </c>
      <c r="B211" s="51"/>
      <c r="C211" s="86"/>
      <c r="D211" s="86">
        <f>SUM(C211*B211)</f>
        <v>0</v>
      </c>
    </row>
    <row r="212" spans="1:4" ht="14.45" customHeight="1">
      <c r="A212" s="31" t="s">
        <v>84</v>
      </c>
      <c r="B212" s="27">
        <f>SUM(B209:B211)</f>
        <v>0</v>
      </c>
      <c r="C212" s="96"/>
      <c r="D212" s="48">
        <f>SUM(D209:D211)</f>
        <v>0</v>
      </c>
    </row>
    <row r="213" spans="1:4" ht="14.45" customHeight="1">
      <c r="A213" s="33" t="s">
        <v>80</v>
      </c>
      <c r="B213" s="35"/>
      <c r="C213" s="43"/>
      <c r="D213" s="43"/>
    </row>
    <row r="214" spans="1:4" ht="14.45" customHeight="1">
      <c r="A214" s="72" t="s">
        <v>17</v>
      </c>
      <c r="B214" s="16"/>
      <c r="C214" s="71"/>
      <c r="D214" s="71">
        <f>SUM(C214*B214)</f>
        <v>0</v>
      </c>
    </row>
    <row r="215" spans="1:4" ht="14.45" customHeight="1">
      <c r="A215" s="87" t="s">
        <v>11</v>
      </c>
      <c r="B215" s="51"/>
      <c r="C215" s="86"/>
      <c r="D215" s="86">
        <f>SUM(C215*B215)</f>
        <v>0</v>
      </c>
    </row>
    <row r="216" spans="1:4" ht="14.45" customHeight="1">
      <c r="A216" s="72" t="s">
        <v>10</v>
      </c>
      <c r="B216" s="16"/>
      <c r="C216" s="71"/>
      <c r="D216" s="71">
        <f>SUM(C216*B216)</f>
        <v>0</v>
      </c>
    </row>
    <row r="217" spans="1:4" ht="14.45" customHeight="1">
      <c r="A217" s="87" t="s">
        <v>21</v>
      </c>
      <c r="B217" s="51"/>
      <c r="C217" s="86"/>
      <c r="D217" s="86">
        <f>SUM(C217*B217)</f>
        <v>0</v>
      </c>
    </row>
    <row r="218" spans="1:4" ht="14.45" customHeight="1">
      <c r="A218" s="30" t="s">
        <v>83</v>
      </c>
      <c r="B218" s="27">
        <f>SUM(B214:B217)</f>
        <v>0</v>
      </c>
      <c r="C218" s="96"/>
      <c r="D218" s="48">
        <f>SUM(D214:D217)</f>
        <v>0</v>
      </c>
    </row>
    <row r="219" spans="1:4" ht="14.45" customHeight="1">
      <c r="A219" s="60" t="s">
        <v>177</v>
      </c>
      <c r="B219" s="1">
        <f>SUM(B183,B195,B202,B207,B212,B218)</f>
        <v>0</v>
      </c>
      <c r="C219" s="95"/>
      <c r="D219" s="59">
        <f>SUM(D183,D195,D202,D207,D212,D218)</f>
        <v>0</v>
      </c>
    </row>
    <row r="220" spans="1:4" ht="14.45" customHeight="1">
      <c r="A220" s="40" t="s">
        <v>209</v>
      </c>
      <c r="B220" s="34"/>
      <c r="C220" s="43"/>
      <c r="D220" s="104"/>
    </row>
    <row r="221" spans="1:4" ht="14.45" customHeight="1">
      <c r="A221" s="73" t="s">
        <v>154</v>
      </c>
      <c r="B221" s="16"/>
      <c r="C221" s="71"/>
      <c r="D221" s="71">
        <f>SUM(C221*B221)</f>
        <v>0</v>
      </c>
    </row>
    <row r="222" spans="1:4" ht="14.45" customHeight="1">
      <c r="A222" s="92" t="s">
        <v>153</v>
      </c>
      <c r="B222" s="51"/>
      <c r="C222" s="86"/>
      <c r="D222" s="86">
        <f>SUM(C222*B222)</f>
        <v>0</v>
      </c>
    </row>
    <row r="223" spans="1:4" ht="14.45" customHeight="1">
      <c r="A223" s="73" t="s">
        <v>150</v>
      </c>
      <c r="B223" s="16"/>
      <c r="C223" s="71"/>
      <c r="D223" s="71">
        <f>SUM(C223*B223)</f>
        <v>0</v>
      </c>
    </row>
    <row r="224" spans="1:4" ht="14.45" customHeight="1">
      <c r="A224" s="92" t="s">
        <v>151</v>
      </c>
      <c r="B224" s="51"/>
      <c r="C224" s="86"/>
      <c r="D224" s="86">
        <f>SUM(C224*B224)</f>
        <v>0</v>
      </c>
    </row>
    <row r="225" spans="1:4" ht="14.45" customHeight="1">
      <c r="A225" s="73" t="s">
        <v>152</v>
      </c>
      <c r="B225" s="16"/>
      <c r="C225" s="71"/>
      <c r="D225" s="71">
        <f>SUM(C225*B225)</f>
        <v>0</v>
      </c>
    </row>
    <row r="226" spans="1:4" ht="14.45" customHeight="1">
      <c r="A226" s="60" t="s">
        <v>155</v>
      </c>
      <c r="B226" s="1">
        <f>SUM(B221:B225)</f>
        <v>0</v>
      </c>
      <c r="C226" s="58"/>
      <c r="D226" s="59">
        <f>SUM(D221:D225)</f>
        <v>0</v>
      </c>
    </row>
    <row r="227" spans="1:4" ht="14.45" customHeight="1">
      <c r="A227" s="33" t="s">
        <v>210</v>
      </c>
      <c r="B227" s="35"/>
      <c r="C227" s="43"/>
      <c r="D227" s="43"/>
    </row>
    <row r="228" spans="1:4" ht="14.45" customHeight="1">
      <c r="A228" s="22" t="s">
        <v>61</v>
      </c>
      <c r="B228" s="24"/>
      <c r="C228" s="26"/>
      <c r="D228" s="20">
        <f>SUM(B228*C228)</f>
        <v>0</v>
      </c>
    </row>
    <row r="229" spans="1:4" ht="14.45" customHeight="1">
      <c r="A229" s="3" t="s">
        <v>69</v>
      </c>
      <c r="B229" s="23"/>
      <c r="C229" s="83"/>
      <c r="D229" s="4">
        <f>SUM(B229*C229)</f>
        <v>0</v>
      </c>
    </row>
    <row r="230" spans="1:4" ht="14.45" customHeight="1">
      <c r="A230" s="22" t="s">
        <v>37</v>
      </c>
      <c r="B230" s="24"/>
      <c r="C230" s="26"/>
      <c r="D230" s="20">
        <f>SUM(C230*B230)</f>
        <v>0</v>
      </c>
    </row>
    <row r="231" spans="1:4" ht="14.45" customHeight="1">
      <c r="A231" s="3" t="s">
        <v>147</v>
      </c>
      <c r="B231" s="23"/>
      <c r="C231" s="83"/>
      <c r="D231" s="4">
        <f>SUM(C231*B231)</f>
        <v>0</v>
      </c>
    </row>
    <row r="232" spans="1:4" ht="14.45" customHeight="1">
      <c r="A232" s="31" t="s">
        <v>67</v>
      </c>
      <c r="B232" s="27">
        <f>SUM(B228:B231)</f>
        <v>0</v>
      </c>
      <c r="C232" s="56"/>
      <c r="D232" s="48">
        <f>SUM(D228:D231)</f>
        <v>0</v>
      </c>
    </row>
    <row r="233" spans="1:4" ht="14.45" customHeight="1">
      <c r="A233" s="33" t="s">
        <v>82</v>
      </c>
      <c r="B233" s="88"/>
      <c r="C233" s="50"/>
      <c r="D233" s="50"/>
    </row>
    <row r="234" spans="1:4" ht="14.25" customHeight="1">
      <c r="A234" s="7" t="s">
        <v>64</v>
      </c>
      <c r="B234" s="16"/>
      <c r="C234" s="77"/>
      <c r="D234" s="71">
        <f>SUM(B234*C234)</f>
        <v>0</v>
      </c>
    </row>
    <row r="235" spans="1:4" ht="14.45" customHeight="1">
      <c r="A235" s="82" t="s">
        <v>62</v>
      </c>
      <c r="B235" s="51"/>
      <c r="C235" s="83"/>
      <c r="D235" s="86">
        <f>SUM(B235*C235)</f>
        <v>0</v>
      </c>
    </row>
    <row r="236" spans="1:4" ht="14.45" customHeight="1">
      <c r="A236" s="7" t="s">
        <v>37</v>
      </c>
      <c r="B236" s="16"/>
      <c r="C236" s="77"/>
      <c r="D236" s="71">
        <f>SUM(C236*B236)</f>
        <v>0</v>
      </c>
    </row>
    <row r="237" spans="1:4" ht="14.45" customHeight="1">
      <c r="A237" s="31" t="s">
        <v>65</v>
      </c>
      <c r="B237" s="27">
        <f>SUM(B234:B236)</f>
        <v>0</v>
      </c>
      <c r="C237" s="91"/>
      <c r="D237" s="48">
        <f>SUM(D234:D236)</f>
        <v>0</v>
      </c>
    </row>
    <row r="238" spans="1:4" ht="14.45" customHeight="1">
      <c r="A238" s="33" t="s">
        <v>197</v>
      </c>
      <c r="B238" s="51"/>
      <c r="C238" s="86"/>
      <c r="D238" s="86">
        <f>SUM(B238*C238)</f>
        <v>0</v>
      </c>
    </row>
    <row r="239" spans="1:4" ht="14.45" customHeight="1">
      <c r="A239" s="33" t="s">
        <v>167</v>
      </c>
      <c r="B239" s="16"/>
      <c r="C239" s="71"/>
      <c r="D239" s="71">
        <f>SUM(B239*C239)</f>
        <v>0</v>
      </c>
    </row>
    <row r="240" spans="1:4" ht="14.45" customHeight="1">
      <c r="A240" s="126" t="s">
        <v>158</v>
      </c>
      <c r="B240" s="127"/>
      <c r="C240" s="108"/>
      <c r="D240" s="108"/>
    </row>
    <row r="241" spans="1:4" ht="14.45" customHeight="1">
      <c r="A241" s="33" t="s">
        <v>168</v>
      </c>
      <c r="B241" s="16"/>
      <c r="C241" s="71"/>
      <c r="D241" s="77">
        <f>SUM(B241*C241)</f>
        <v>0</v>
      </c>
    </row>
    <row r="242" spans="1:4" ht="14.45" customHeight="1">
      <c r="A242" s="126" t="s">
        <v>157</v>
      </c>
      <c r="B242" s="127"/>
      <c r="C242" s="108"/>
      <c r="D242" s="109"/>
    </row>
    <row r="243" spans="1:4" ht="14.45" customHeight="1"/>
    <row r="244" spans="1:4" ht="14.85" customHeight="1">
      <c r="A244" s="124" t="s">
        <v>193</v>
      </c>
      <c r="B244" s="125"/>
      <c r="C244" s="125"/>
      <c r="D244" s="42" t="s">
        <v>103</v>
      </c>
    </row>
    <row r="245" spans="1:4" ht="14.85" customHeight="1">
      <c r="A245" s="13" t="s">
        <v>5</v>
      </c>
      <c r="B245" s="16" t="s">
        <v>6</v>
      </c>
      <c r="C245" s="7" t="s">
        <v>7</v>
      </c>
      <c r="D245" s="18" t="s">
        <v>8</v>
      </c>
    </row>
    <row r="246" spans="1:4" ht="14.85" customHeight="1">
      <c r="A246" s="33" t="s">
        <v>169</v>
      </c>
      <c r="B246" s="16"/>
      <c r="C246" s="71"/>
      <c r="D246" s="77">
        <f>SUM(B246*C246)</f>
        <v>0</v>
      </c>
    </row>
    <row r="247" spans="1:4" ht="14.85" customHeight="1">
      <c r="A247" s="107" t="s">
        <v>156</v>
      </c>
      <c r="B247" s="51"/>
      <c r="C247" s="108"/>
      <c r="D247" s="108"/>
    </row>
    <row r="248" spans="1:4" ht="14.85" customHeight="1">
      <c r="A248" s="33" t="s">
        <v>170</v>
      </c>
      <c r="B248" s="16"/>
      <c r="C248" s="71"/>
      <c r="D248" s="77">
        <f>SUM(B248*C248)</f>
        <v>0</v>
      </c>
    </row>
    <row r="249" spans="1:4" ht="14.85" customHeight="1">
      <c r="A249" s="107" t="s">
        <v>164</v>
      </c>
      <c r="B249" s="51"/>
      <c r="C249" s="108"/>
      <c r="D249" s="110"/>
    </row>
    <row r="250" spans="1:4" ht="14.85" customHeight="1">
      <c r="A250" s="30" t="s">
        <v>174</v>
      </c>
      <c r="B250" s="44">
        <f>SUM(B239:B248)</f>
        <v>0</v>
      </c>
      <c r="C250" s="105"/>
      <c r="D250" s="48">
        <f>SUM(D239:D248)</f>
        <v>0</v>
      </c>
    </row>
    <row r="251" spans="1:4" ht="14.85" customHeight="1">
      <c r="A251" s="60" t="s">
        <v>178</v>
      </c>
      <c r="B251" s="62">
        <f>SUM(B232,B237,B238,B250)</f>
        <v>0</v>
      </c>
      <c r="C251" s="106"/>
      <c r="D251" s="59">
        <f>SUM(D232,D237,D238,D250)</f>
        <v>0</v>
      </c>
    </row>
    <row r="252" spans="1:4" ht="14.85" customHeight="1">
      <c r="A252" s="33" t="s">
        <v>211</v>
      </c>
      <c r="B252" s="6"/>
      <c r="C252" s="50"/>
      <c r="D252" s="50"/>
    </row>
    <row r="253" spans="1:4" ht="14.85" customHeight="1">
      <c r="A253" s="82" t="s">
        <v>99</v>
      </c>
      <c r="B253" s="51"/>
      <c r="C253" s="86"/>
      <c r="D253" s="86">
        <f>SUM(B253*C253)</f>
        <v>0</v>
      </c>
    </row>
    <row r="254" spans="1:4" ht="14.85" customHeight="1">
      <c r="A254" s="22" t="s">
        <v>100</v>
      </c>
      <c r="B254" s="24"/>
      <c r="C254" s="20"/>
      <c r="D254" s="20">
        <f>SUM(B254*C254)</f>
        <v>0</v>
      </c>
    </row>
    <row r="255" spans="1:4" ht="14.85" customHeight="1">
      <c r="A255" s="3" t="s">
        <v>101</v>
      </c>
      <c r="B255" s="23"/>
      <c r="C255" s="4"/>
      <c r="D255" s="4">
        <f>SUM(B255*C255)</f>
        <v>0</v>
      </c>
    </row>
    <row r="256" spans="1:4" ht="14.85" customHeight="1">
      <c r="A256" s="22" t="s">
        <v>104</v>
      </c>
      <c r="B256" s="24"/>
      <c r="C256" s="20"/>
      <c r="D256" s="20">
        <f>SUM(B256*C256)</f>
        <v>0</v>
      </c>
    </row>
    <row r="257" spans="1:4">
      <c r="A257" s="33" t="s">
        <v>146</v>
      </c>
      <c r="B257" s="34"/>
      <c r="C257" s="43"/>
      <c r="D257" s="43"/>
    </row>
    <row r="258" spans="1:4">
      <c r="A258" s="3" t="s">
        <v>128</v>
      </c>
      <c r="B258" s="23"/>
      <c r="C258" s="4"/>
      <c r="D258" s="4">
        <f>SUM(B258*C258)</f>
        <v>0</v>
      </c>
    </row>
    <row r="259" spans="1:4">
      <c r="A259" s="22" t="s">
        <v>129</v>
      </c>
      <c r="B259" s="24"/>
      <c r="C259" s="20"/>
      <c r="D259" s="20">
        <f>SUM(B259*C259)</f>
        <v>0</v>
      </c>
    </row>
    <row r="260" spans="1:4">
      <c r="A260" s="33" t="s">
        <v>141</v>
      </c>
      <c r="B260" s="23"/>
      <c r="C260" s="4"/>
      <c r="D260" s="4">
        <f>SUM(B260*C260)</f>
        <v>0</v>
      </c>
    </row>
    <row r="261" spans="1:4">
      <c r="A261" s="63" t="s">
        <v>102</v>
      </c>
      <c r="B261" s="64">
        <f>SUM(B253:B260)</f>
        <v>0</v>
      </c>
      <c r="C261" s="58"/>
      <c r="D261" s="65">
        <f>SUM(D253:D260)</f>
        <v>0</v>
      </c>
    </row>
    <row r="262" spans="1:4">
      <c r="A262" s="68" t="s">
        <v>181</v>
      </c>
      <c r="B262" s="70">
        <f>SUM(B261,B250,B237,B232,B226,B218,B212,B207,B195,B202,B183,B176,B143,B130,B137,B157,B160,B124,B118,B111,B60,B55)</f>
        <v>0</v>
      </c>
      <c r="C262" s="66" t="s">
        <v>179</v>
      </c>
      <c r="D262" s="67">
        <f>SUM(D261,D251,D226,D219,D176,D160,D157,D144,D118,D111,D60,D55)</f>
        <v>0</v>
      </c>
    </row>
    <row r="263" spans="1:4" ht="15.75">
      <c r="A263" s="14" t="s">
        <v>175</v>
      </c>
      <c r="B263" s="8"/>
      <c r="C263" s="9"/>
      <c r="D263" s="49">
        <v>30</v>
      </c>
    </row>
    <row r="264" spans="1:4" ht="21">
      <c r="A264" s="115" t="s">
        <v>180</v>
      </c>
      <c r="B264" s="115"/>
      <c r="C264" s="115"/>
      <c r="D264" s="69">
        <f>IF(D262&lt;2000,D262+D263,D262)</f>
        <v>30</v>
      </c>
    </row>
  </sheetData>
  <mergeCells count="32">
    <mergeCell ref="A19:D19"/>
    <mergeCell ref="A20:D20"/>
    <mergeCell ref="A94:C94"/>
    <mergeCell ref="A13:D13"/>
    <mergeCell ref="A17:D17"/>
    <mergeCell ref="A18:D18"/>
    <mergeCell ref="A242:B242"/>
    <mergeCell ref="A240:B240"/>
    <mergeCell ref="A21:D22"/>
    <mergeCell ref="B49:D49"/>
    <mergeCell ref="B48:D48"/>
    <mergeCell ref="B47:D47"/>
    <mergeCell ref="B46:D46"/>
    <mergeCell ref="A145:C145"/>
    <mergeCell ref="B44:D44"/>
    <mergeCell ref="B45:D45"/>
    <mergeCell ref="A9:D9"/>
    <mergeCell ref="A264:C264"/>
    <mergeCell ref="A2:D2"/>
    <mergeCell ref="A3:D3"/>
    <mergeCell ref="A4:D4"/>
    <mergeCell ref="A5:D5"/>
    <mergeCell ref="A16:D16"/>
    <mergeCell ref="A6:D6"/>
    <mergeCell ref="A11:D11"/>
    <mergeCell ref="A7:D7"/>
    <mergeCell ref="A8:D8"/>
    <mergeCell ref="A12:D12"/>
    <mergeCell ref="A14:D14"/>
    <mergeCell ref="A15:D15"/>
    <mergeCell ref="A10:D10"/>
    <mergeCell ref="A244:C244"/>
  </mergeCells>
  <pageMargins left="0.25" right="0.25" top="0.5" bottom="0.5" header="0.5" footer="0.5"/>
  <pageSetup orientation="portrait" r:id="rId1"/>
  <headerFooter>
    <oddFooter>&amp;L&amp;"-,Italic"           Hessell's Greenhouse                  14497 23 &amp;"-,Regular"M&amp;"-,Italic"ile Rd. Shelby Twp. MI 48313                                 586-247-4675</oddFooter>
  </headerFooter>
  <rowBreaks count="3" manualBreakCount="3">
    <brk id="43" max="16383" man="1"/>
    <brk id="93" max="16383" man="1"/>
    <brk id="24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Hessells</dc:creator>
  <cp:lastModifiedBy>Hessell's Greenhouse</cp:lastModifiedBy>
  <cp:lastPrinted>2024-03-21T17:26:16Z</cp:lastPrinted>
  <dcterms:created xsi:type="dcterms:W3CDTF">2013-02-12T15:40:28Z</dcterms:created>
  <dcterms:modified xsi:type="dcterms:W3CDTF">2024-03-22T15:28:28Z</dcterms:modified>
</cp:coreProperties>
</file>